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S:\Bestellungen Prüfungsunterlagen Kammern\Bestellung 2026\Bestellunterlagen ZP 2026\"/>
    </mc:Choice>
  </mc:AlternateContent>
  <xr:revisionPtr revIDLastSave="0" documentId="8_{4A849CC2-0D4A-44C6-ABAE-A543260C8526}" xr6:coauthVersionLast="47" xr6:coauthVersionMax="47" xr10:uidLastSave="{00000000-0000-0000-0000-000000000000}"/>
  <workbookProtection workbookAlgorithmName="SHA-512" workbookHashValue="5tGTqBOKcmBgeAr/h5TXJr2tdPVTIUYpKyRzdUX60w6gk813OdkKQ8d796/ir3sxyvj6YRY8767uzL+qAkOaSA==" workbookSaltValue="5u0fl9rptDMHNqymolEIpQ==" workbookSpinCount="100000" lockStructure="1"/>
  <bookViews>
    <workbookView xWindow="-120" yWindow="-120" windowWidth="29040" windowHeight="15720" xr2:uid="{00000000-000D-0000-FFFF-FFFF00000000}"/>
  </bookViews>
  <sheets>
    <sheet name="ZFA-Bestellliste" sheetId="6" r:id="rId1"/>
    <sheet name="Nachbestellung" sheetId="9" r:id="rId2"/>
    <sheet name="Rechnung" sheetId="5" state="hidden" r:id="rId3"/>
    <sheet name="Preisliste" sheetId="4" state="hidden" r:id="rId4"/>
  </sheets>
  <definedNames>
    <definedName name="Andruckskala">Preisliste!#REF!</definedName>
    <definedName name="Andruckskala_nb">Preisliste!#REF!</definedName>
    <definedName name="Aufgabensatz">Preisliste!$B$5</definedName>
    <definedName name="Aufgabensatz_nb">Preisliste!$C$5</definedName>
    <definedName name="CD">Preisliste!$B$7</definedName>
    <definedName name="CD_nach">Preisliste!$C$7</definedName>
    <definedName name="CD_ROM">Preisliste!#REF!</definedName>
    <definedName name="CD_ROM_nb">Preisliste!#REF!</definedName>
    <definedName name="Mehrwertsteuer">0.7</definedName>
    <definedName name="Vierfarbsatz">Preisliste!$B$6</definedName>
    <definedName name="Vierfarbsatz_nb">Preisliste!$C$6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6" l="1"/>
  <c r="C21" i="6"/>
  <c r="C11" i="9"/>
  <c r="C17" i="9"/>
  <c r="C17" i="6"/>
  <c r="F12" i="9"/>
  <c r="F12" i="6"/>
  <c r="E12" i="6"/>
  <c r="D12" i="6"/>
  <c r="F13" i="9" l="1"/>
  <c r="F14" i="9"/>
  <c r="F13" i="6"/>
  <c r="F14" i="6"/>
  <c r="E14" i="6"/>
  <c r="D14" i="6"/>
  <c r="E13" i="6"/>
  <c r="D13" i="6"/>
  <c r="F27" i="6"/>
  <c r="F10" i="6"/>
  <c r="F15" i="6"/>
  <c r="F16" i="6"/>
  <c r="F20" i="6"/>
  <c r="F21" i="6" s="1"/>
  <c r="E10" i="6"/>
  <c r="E15" i="6"/>
  <c r="E16" i="6"/>
  <c r="E20" i="6"/>
  <c r="E21" i="6" s="1"/>
  <c r="D10" i="6"/>
  <c r="D15" i="6"/>
  <c r="D16" i="6"/>
  <c r="D20" i="6"/>
  <c r="D21" i="6" s="1"/>
  <c r="C5" i="4"/>
  <c r="C6" i="4"/>
  <c r="C7" i="4"/>
  <c r="C20" i="5" s="1"/>
  <c r="A5" i="5"/>
  <c r="C13" i="5"/>
  <c r="B14" i="5"/>
  <c r="C14" i="5"/>
  <c r="C19" i="5"/>
  <c r="B20" i="5"/>
  <c r="F10" i="9"/>
  <c r="F15" i="9"/>
  <c r="F16" i="9"/>
  <c r="G17" i="9"/>
  <c r="D21" i="9"/>
  <c r="E21" i="9"/>
  <c r="F20" i="9"/>
  <c r="F21" i="9" s="1"/>
  <c r="G21" i="9"/>
  <c r="C21" i="9"/>
  <c r="C25" i="9"/>
  <c r="C25" i="6"/>
  <c r="E17" i="9"/>
  <c r="D17" i="9"/>
  <c r="D23" i="9" l="1"/>
  <c r="G23" i="9"/>
  <c r="G16" i="6"/>
  <c r="G17" i="6" s="1"/>
  <c r="G23" i="6" s="1"/>
  <c r="D20" i="5"/>
  <c r="E17" i="6"/>
  <c r="E23" i="6" s="1"/>
  <c r="C23" i="9"/>
  <c r="D14" i="5"/>
  <c r="E23" i="9"/>
  <c r="F17" i="9"/>
  <c r="F23" i="9" s="1"/>
  <c r="F17" i="6"/>
  <c r="F23" i="6" s="1"/>
  <c r="D17" i="6"/>
  <c r="D23" i="6" s="1"/>
  <c r="C23" i="6"/>
  <c r="F26" i="6"/>
  <c r="B19" i="5" l="1"/>
  <c r="D19" i="5" s="1"/>
  <c r="D21" i="5" s="1"/>
  <c r="B13" i="5"/>
  <c r="D13" i="5" s="1"/>
  <c r="D15" i="5" s="1"/>
  <c r="D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Hagenhofer</author>
  </authors>
  <commentList>
    <comment ref="D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6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G16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20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0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6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7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Hagenhofer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4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G16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20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20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<sst xmlns="http://schemas.openxmlformats.org/spreadsheetml/2006/main" count="103" uniqueCount="63">
  <si>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</si>
  <si>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</si>
  <si>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</si>
  <si>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</si>
  <si>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</si>
  <si>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</si>
  <si>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</si>
  <si>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</si>
  <si>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t>Bestell-Nr.:</t>
  </si>
  <si>
    <t>Ausbildungsberuf</t>
  </si>
  <si>
    <t>Aufgabensätze</t>
  </si>
  <si>
    <t>Lösungs- schablonen</t>
  </si>
  <si>
    <r>
      <t>Anzahl der benötigten</t>
    </r>
    <r>
      <rPr>
        <sz val="10"/>
        <rFont val="Arial"/>
        <family val="2"/>
      </rPr>
      <t xml:space="preserve"> </t>
    </r>
  </si>
  <si>
    <t>Aufgaben-
sätze</t>
  </si>
  <si>
    <t>Hinweise f.d.K.
Gruppe 2</t>
  </si>
  <si>
    <t>c) Sonstiges</t>
  </si>
  <si>
    <t>Aufgaben
Gruppe 1</t>
  </si>
  <si>
    <t>Aufgabensätze gesamt:</t>
  </si>
  <si>
    <t>5001</t>
  </si>
  <si>
    <t>5002</t>
  </si>
  <si>
    <t>Preisliste</t>
  </si>
  <si>
    <t>Aufgabensatz</t>
  </si>
  <si>
    <t>Artikel</t>
  </si>
  <si>
    <t>Preis pro Stück ohne Mwst.</t>
  </si>
  <si>
    <t>Rechnung</t>
  </si>
  <si>
    <t>Wir berechnen der Kammer</t>
  </si>
  <si>
    <t>Stück</t>
  </si>
  <si>
    <t>Gesamt</t>
  </si>
  <si>
    <t>Stückpreis
(ohne MwSt)</t>
  </si>
  <si>
    <t xml:space="preserve">Hieraus ergibt sich ein Rechnungsbetrag inklusive Mehrwertsteuer von </t>
  </si>
  <si>
    <t>Preise bei Nachbestellung ohne Mwst.</t>
  </si>
  <si>
    <t>Nachbestellungen:</t>
  </si>
  <si>
    <t>Reguläre Bestellungen:</t>
  </si>
  <si>
    <t>Nachbestellung ZFA</t>
  </si>
  <si>
    <t>Bestellliste ZFA</t>
  </si>
  <si>
    <t>Film</t>
  </si>
  <si>
    <t>CD</t>
  </si>
  <si>
    <t>CDs (zusätzliche)</t>
  </si>
  <si>
    <t>folgende bestellten und gelieferten Prüfungsunterlagen:</t>
  </si>
  <si>
    <t>x</t>
  </si>
  <si>
    <t>X</t>
  </si>
  <si>
    <t>Stand: Winter 2003</t>
  </si>
  <si>
    <t>Achtung! Bitte mit x ankreuzen:</t>
  </si>
  <si>
    <r>
      <t xml:space="preserve">hinter blanko </t>
    </r>
    <r>
      <rPr>
        <u/>
        <sz val="12"/>
        <color indexed="10"/>
        <rFont val="Arial"/>
        <family val="2"/>
      </rPr>
      <t>oder</t>
    </r>
    <r>
      <rPr>
        <sz val="12"/>
        <color indexed="10"/>
        <rFont val="Arial"/>
        <family val="2"/>
      </rPr>
      <t xml:space="preserve"> hinter GfI-Stammdaten-Eindruck</t>
    </r>
  </si>
  <si>
    <t>Berichts-
bogen
Gruppe 3</t>
  </si>
  <si>
    <t>Medientechnologe Druck</t>
  </si>
  <si>
    <t>Medientechnologe Siebdruck</t>
  </si>
  <si>
    <t>Medientechnologe Druckverarbeitung</t>
  </si>
  <si>
    <t>Packmitteltechnologe</t>
  </si>
  <si>
    <t>a) Aufgabenbedarf Druck-, Medien- und Papierberufe</t>
  </si>
  <si>
    <t>b) Aufgabenbedarf Buchbinder</t>
  </si>
  <si>
    <t>Aufgabensätze Buchbinder gesamt:</t>
  </si>
  <si>
    <t>Aufgabensätze Druck-, Medien- und Papierberufe gesamt:</t>
  </si>
  <si>
    <t>Lösungsheft Druck-, Medien- und Papierberufe</t>
  </si>
  <si>
    <t xml:space="preserve">Buchbinder </t>
  </si>
  <si>
    <t>Lösungsheft Buchbinder</t>
  </si>
  <si>
    <t xml:space="preserve">Lösungsheft Buchbinder </t>
  </si>
  <si>
    <t>Mediengestalter Digital und Print, Verordnung von 2023</t>
  </si>
  <si>
    <t>Gestalter für immersive Medien</t>
  </si>
  <si>
    <t>Zwischenprüfung 2026</t>
  </si>
  <si>
    <t>ZP26</t>
  </si>
  <si>
    <t>Mediengestalter - CD-ROM</t>
  </si>
  <si>
    <t>Bitte nutzen Sie diese Tabelle nur für Ihre Nachbestellungen ab dem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</si>
</sst>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\ "/>
    <numFmt numFmtId="165" formatCode="#,##0.00\ [$€-1]"/>
    <numFmt numFmtId="166" formatCode="#,##0.00\ [$EUR]"/>
  </numFmts>
  <fonts count="25" x14ac:knownFonts="1">
    <font>
      <sz val="10"/>
      <name val="MS Sans Serif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3.5"/>
      <name val="MS Sans Serif"/>
      <family val="2"/>
    </font>
    <font>
      <sz val="18"/>
      <name val="MS Sans Serif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sz val="10"/>
      <color indexed="10"/>
      <name val="MS Sans Serif"/>
    </font>
    <font>
      <b/>
      <sz val="10"/>
      <name val="MS Sans Serif"/>
      <family val="2"/>
    </font>
    <font>
      <sz val="10"/>
      <color indexed="9"/>
      <name val="Arial"/>
      <family val="2"/>
    </font>
    <font>
      <sz val="12"/>
      <color indexed="10"/>
      <name val="Arial"/>
      <family val="2"/>
    </font>
    <font>
      <u/>
      <sz val="12"/>
      <color indexed="10"/>
      <name val="Arial"/>
      <family val="2"/>
    </font>
    <font>
      <b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horizontal="left" vertical="center"/>
    </xf>
    <xf numFmtId="49" fontId="2" fillId="3" borderId="8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>
      <alignment horizontal="left"/>
    </xf>
    <xf numFmtId="49" fontId="6" fillId="3" borderId="12" xfId="0" applyNumberFormat="1" applyFont="1" applyFill="1" applyBorder="1" applyAlignment="1" applyProtection="1">
      <alignment wrapText="1"/>
      <protection locked="0"/>
    </xf>
    <xf numFmtId="49" fontId="5" fillId="3" borderId="0" xfId="0" applyNumberFormat="1" applyFont="1" applyFill="1"/>
    <xf numFmtId="0" fontId="2" fillId="3" borderId="0" xfId="0" applyFont="1" applyFill="1"/>
    <xf numFmtId="49" fontId="4" fillId="3" borderId="0" xfId="0" applyNumberFormat="1" applyFont="1" applyFill="1" applyAlignment="1">
      <alignment horizontal="centerContinuous" vertical="center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Continuous" wrapText="1"/>
    </xf>
    <xf numFmtId="49" fontId="5" fillId="3" borderId="14" xfId="0" applyNumberFormat="1" applyFont="1" applyFill="1" applyBorder="1" applyAlignment="1">
      <alignment horizontal="centerContinuous" wrapText="1"/>
    </xf>
    <xf numFmtId="49" fontId="5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wrapText="1"/>
    </xf>
    <xf numFmtId="49" fontId="7" fillId="3" borderId="0" xfId="0" applyNumberFormat="1" applyFont="1" applyFill="1" applyAlignment="1">
      <alignment horizontal="centerContinuous" wrapText="1"/>
    </xf>
    <xf numFmtId="49" fontId="2" fillId="3" borderId="0" xfId="0" applyNumberFormat="1" applyFont="1" applyFill="1" applyAlignment="1">
      <alignment horizontal="centerContinuous" wrapText="1"/>
    </xf>
    <xf numFmtId="49" fontId="2" fillId="3" borderId="15" xfId="0" applyNumberFormat="1" applyFont="1" applyFill="1" applyBorder="1" applyAlignment="1">
      <alignment horizontal="centerContinuous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center" wrapText="1"/>
    </xf>
    <xf numFmtId="49" fontId="8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 wrapText="1"/>
    </xf>
    <xf numFmtId="164" fontId="10" fillId="3" borderId="9" xfId="0" applyNumberFormat="1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164" fontId="10" fillId="3" borderId="19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3" borderId="2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/>
    <xf numFmtId="49" fontId="5" fillId="3" borderId="14" xfId="0" applyNumberFormat="1" applyFont="1" applyFill="1" applyBorder="1" applyAlignment="1">
      <alignment horizontal="center" wrapText="1"/>
    </xf>
    <xf numFmtId="49" fontId="2" fillId="3" borderId="15" xfId="0" applyNumberFormat="1" applyFont="1" applyFill="1" applyBorder="1" applyAlignment="1">
      <alignment wrapText="1"/>
    </xf>
    <xf numFmtId="49" fontId="5" fillId="3" borderId="22" xfId="0" applyNumberFormat="1" applyFont="1" applyFill="1" applyBorder="1" applyAlignment="1">
      <alignment horizontal="center" wrapText="1"/>
    </xf>
    <xf numFmtId="49" fontId="2" fillId="3" borderId="23" xfId="0" applyNumberFormat="1" applyFont="1" applyFill="1" applyBorder="1" applyAlignment="1">
      <alignment horizontal="center" wrapText="1"/>
    </xf>
    <xf numFmtId="49" fontId="7" fillId="3" borderId="24" xfId="0" applyNumberFormat="1" applyFont="1" applyFill="1" applyBorder="1" applyAlignment="1">
      <alignment horizontal="center" wrapText="1"/>
    </xf>
    <xf numFmtId="164" fontId="10" fillId="3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0" fontId="0" fillId="0" borderId="6" xfId="0" applyBorder="1"/>
    <xf numFmtId="0" fontId="15" fillId="0" borderId="0" xfId="0" applyFont="1"/>
    <xf numFmtId="0" fontId="16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164" fontId="10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3" borderId="28" xfId="0" applyNumberFormat="1" applyFont="1" applyFill="1" applyBorder="1" applyAlignment="1">
      <alignment horizontal="center" vertical="center"/>
    </xf>
    <xf numFmtId="164" fontId="10" fillId="3" borderId="28" xfId="0" applyNumberFormat="1" applyFont="1" applyFill="1" applyBorder="1" applyAlignment="1">
      <alignment horizontal="center" vertical="center"/>
    </xf>
    <xf numFmtId="165" fontId="0" fillId="0" borderId="6" xfId="0" applyNumberFormat="1" applyBorder="1"/>
    <xf numFmtId="165" fontId="0" fillId="0" borderId="0" xfId="0" applyNumberFormat="1"/>
    <xf numFmtId="49" fontId="2" fillId="3" borderId="15" xfId="0" applyNumberFormat="1" applyFont="1" applyFill="1" applyBorder="1" applyAlignment="1">
      <alignment horizontal="left" wrapText="1" indent="1"/>
    </xf>
    <xf numFmtId="49" fontId="5" fillId="3" borderId="11" xfId="0" applyNumberFormat="1" applyFont="1" applyFill="1" applyBorder="1" applyAlignment="1">
      <alignment horizontal="left" wrapText="1" indent="1"/>
    </xf>
    <xf numFmtId="49" fontId="2" fillId="3" borderId="0" xfId="0" applyNumberFormat="1" applyFont="1" applyFill="1" applyAlignment="1">
      <alignment horizontal="left" wrapText="1" indent="1"/>
    </xf>
    <xf numFmtId="49" fontId="2" fillId="3" borderId="1" xfId="0" applyNumberFormat="1" applyFont="1" applyFill="1" applyBorder="1" applyAlignment="1">
      <alignment horizontal="left" vertical="center" indent="1"/>
    </xf>
    <xf numFmtId="49" fontId="11" fillId="3" borderId="29" xfId="0" applyNumberFormat="1" applyFont="1" applyFill="1" applyBorder="1" applyAlignment="1">
      <alignment horizontal="left" vertical="center" indent="1"/>
    </xf>
    <xf numFmtId="49" fontId="2" fillId="3" borderId="1" xfId="0" applyNumberFormat="1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49" fontId="8" fillId="3" borderId="0" xfId="0" applyNumberFormat="1" applyFont="1" applyFill="1" applyAlignment="1">
      <alignment horizontal="left" wrapText="1" indent="1"/>
    </xf>
    <xf numFmtId="49" fontId="2" fillId="3" borderId="5" xfId="0" applyNumberFormat="1" applyFont="1" applyFill="1" applyBorder="1" applyAlignment="1">
      <alignment horizontal="left" vertical="center" wrapText="1" indent="1"/>
    </xf>
    <xf numFmtId="49" fontId="11" fillId="3" borderId="29" xfId="0" applyNumberFormat="1" applyFont="1" applyFill="1" applyBorder="1" applyAlignment="1">
      <alignment horizontal="left" vertical="center" wrapText="1" indent="1"/>
    </xf>
    <xf numFmtId="49" fontId="11" fillId="3" borderId="28" xfId="0" applyNumberFormat="1" applyFont="1" applyFill="1" applyBorder="1" applyAlignment="1">
      <alignment horizontal="left" vertical="center" wrapText="1" indent="1"/>
    </xf>
    <xf numFmtId="49" fontId="2" fillId="3" borderId="0" xfId="0" applyNumberFormat="1" applyFont="1" applyFill="1" applyAlignment="1">
      <alignment horizontal="left" vertical="center" wrapText="1" indent="1"/>
    </xf>
    <xf numFmtId="49" fontId="12" fillId="3" borderId="12" xfId="0" applyNumberFormat="1" applyFont="1" applyFill="1" applyBorder="1" applyAlignment="1">
      <alignment horizontal="center" wrapText="1"/>
    </xf>
    <xf numFmtId="166" fontId="0" fillId="0" borderId="6" xfId="0" applyNumberFormat="1" applyBorder="1"/>
    <xf numFmtId="166" fontId="0" fillId="0" borderId="31" xfId="0" applyNumberFormat="1" applyBorder="1"/>
    <xf numFmtId="166" fontId="0" fillId="0" borderId="32" xfId="0" applyNumberFormat="1" applyBorder="1"/>
    <xf numFmtId="49" fontId="18" fillId="3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164" fontId="10" fillId="3" borderId="33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/>
    </xf>
    <xf numFmtId="49" fontId="21" fillId="3" borderId="0" xfId="0" applyNumberFormat="1" applyFont="1" applyFill="1"/>
    <xf numFmtId="0" fontId="21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/>
    </xf>
    <xf numFmtId="49" fontId="8" fillId="3" borderId="13" xfId="0" applyNumberFormat="1" applyFont="1" applyFill="1" applyBorder="1" applyAlignment="1">
      <alignment horizontal="left"/>
    </xf>
    <xf numFmtId="49" fontId="2" fillId="3" borderId="13" xfId="0" applyNumberFormat="1" applyFont="1" applyFill="1" applyBorder="1" applyAlignment="1">
      <alignment horizontal="left" wrapText="1" indent="1"/>
    </xf>
    <xf numFmtId="49" fontId="2" fillId="3" borderId="13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left" vertical="center" indent="1"/>
    </xf>
    <xf numFmtId="164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34" xfId="0" applyNumberFormat="1" applyFont="1" applyFill="1" applyBorder="1" applyAlignment="1">
      <alignment horizontal="left" vertical="center" wrapText="1" indent="1"/>
    </xf>
    <xf numFmtId="49" fontId="9" fillId="3" borderId="34" xfId="0" applyNumberFormat="1" applyFont="1" applyFill="1" applyBorder="1" applyAlignment="1">
      <alignment horizontal="center" vertical="center"/>
    </xf>
    <xf numFmtId="164" fontId="10" fillId="3" borderId="34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4" fontId="10" fillId="5" borderId="25" xfId="0" applyNumberFormat="1" applyFont="1" applyFill="1" applyBorder="1" applyAlignment="1">
      <alignment horizontal="center" vertical="center"/>
    </xf>
    <xf numFmtId="164" fontId="10" fillId="3" borderId="35" xfId="0" applyNumberFormat="1" applyFont="1" applyFill="1" applyBorder="1" applyAlignment="1" applyProtection="1">
      <alignment horizontal="center" vertical="center"/>
      <protection locked="0"/>
    </xf>
    <xf numFmtId="164" fontId="10" fillId="2" borderId="4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left" vertical="center" indent="1"/>
    </xf>
    <xf numFmtId="49" fontId="2" fillId="3" borderId="21" xfId="0" applyNumberFormat="1" applyFont="1" applyFill="1" applyBorder="1" applyAlignment="1">
      <alignment horizontal="left" vertical="center" indent="1"/>
    </xf>
    <xf numFmtId="164" fontId="10" fillId="4" borderId="42" xfId="0" applyNumberFormat="1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164" fontId="10" fillId="4" borderId="35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10" fillId="3" borderId="24" xfId="0" applyNumberFormat="1" applyFont="1" applyFill="1" applyBorder="1" applyAlignment="1" applyProtection="1">
      <alignment horizontal="center" vertical="center"/>
      <protection locked="0"/>
    </xf>
    <xf numFmtId="49" fontId="9" fillId="3" borderId="17" xfId="0" applyNumberFormat="1" applyFont="1" applyFill="1" applyBorder="1" applyAlignment="1" applyProtection="1">
      <alignment horizontal="center" vertical="center"/>
      <protection locked="0"/>
    </xf>
    <xf numFmtId="49" fontId="9" fillId="3" borderId="21" xfId="0" applyNumberFormat="1" applyFont="1" applyFill="1" applyBorder="1" applyAlignment="1" applyProtection="1">
      <alignment horizontal="center" vertical="center"/>
      <protection locked="0"/>
    </xf>
    <xf numFmtId="164" fontId="10" fillId="2" borderId="11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>
      <alignment horizontal="center" vertical="center"/>
    </xf>
    <xf numFmtId="164" fontId="10" fillId="2" borderId="4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wrapText="1"/>
    </xf>
    <xf numFmtId="49" fontId="5" fillId="3" borderId="14" xfId="0" applyNumberFormat="1" applyFont="1" applyFill="1" applyBorder="1" applyAlignment="1">
      <alignment horizontal="center" wrapText="1"/>
    </xf>
    <xf numFmtId="49" fontId="7" fillId="3" borderId="37" xfId="0" applyNumberFormat="1" applyFont="1" applyFill="1" applyBorder="1" applyAlignment="1">
      <alignment horizontal="center" wrapText="1"/>
    </xf>
    <xf numFmtId="49" fontId="7" fillId="3" borderId="15" xfId="0" applyNumberFormat="1" applyFont="1" applyFill="1" applyBorder="1" applyAlignment="1">
      <alignment horizontal="center" wrapText="1"/>
    </xf>
    <xf numFmtId="49" fontId="11" fillId="3" borderId="38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  <protection locked="0"/>
    </xf>
    <xf numFmtId="49" fontId="18" fillId="3" borderId="0" xfId="0" applyNumberFormat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16</xdr:row>
      <xdr:rowOff>0</xdr:rowOff>
    </xdr:from>
    <xdr:to>
      <xdr:col>5</xdr:col>
      <xdr:colOff>219075</xdr:colOff>
      <xdr:row>16</xdr:row>
      <xdr:rowOff>0</xdr:rowOff>
    </xdr:to>
    <xdr:sp macro="" textlink="">
      <xdr:nvSpPr>
        <xdr:cNvPr id="7683" name="AutoShape 71">
          <a:extLst>
            <a:ext uri="{FF2B5EF4-FFF2-40B4-BE49-F238E27FC236}">
              <a16:creationId xmlns:a16="http://schemas.microsoft.com/office/drawing/2014/main" id="{00000000-0008-0000-0100-0000031E0000}"/>
            </a:ext>
          </a:extLst>
        </xdr:cNvPr>
        <xdr:cNvSpPr>
          <a:spLocks/>
        </xdr:cNvSpPr>
      </xdr:nvSpPr>
      <xdr:spPr bwMode="auto">
        <a:xfrm>
          <a:off x="6296025" y="4362450"/>
          <a:ext cx="219075" cy="0"/>
        </a:xfrm>
        <a:prstGeom prst="rightBrace">
          <a:avLst>
            <a:gd name="adj1" fmla="val -2147483648"/>
            <a:gd name="adj2" fmla="val 185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228600</xdr:colOff>
      <xdr:row>16</xdr:row>
      <xdr:rowOff>0</xdr:rowOff>
    </xdr:to>
    <xdr:sp macro="" textlink="">
      <xdr:nvSpPr>
        <xdr:cNvPr id="7684" name="AutoShape 73">
          <a:extLst>
            <a:ext uri="{FF2B5EF4-FFF2-40B4-BE49-F238E27FC236}">
              <a16:creationId xmlns:a16="http://schemas.microsoft.com/office/drawing/2014/main" id="{00000000-0008-0000-0100-0000041E0000}"/>
            </a:ext>
          </a:extLst>
        </xdr:cNvPr>
        <xdr:cNvSpPr>
          <a:spLocks/>
        </xdr:cNvSpPr>
      </xdr:nvSpPr>
      <xdr:spPr bwMode="auto">
        <a:xfrm>
          <a:off x="6296025" y="4362450"/>
          <a:ext cx="228600" cy="0"/>
        </a:xfrm>
        <a:prstGeom prst="rightBrace">
          <a:avLst>
            <a:gd name="adj1" fmla="val -2147483648"/>
            <a:gd name="adj2" fmla="val 114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247650</xdr:colOff>
      <xdr:row>16</xdr:row>
      <xdr:rowOff>0</xdr:rowOff>
    </xdr:to>
    <xdr:sp macro="" textlink="">
      <xdr:nvSpPr>
        <xdr:cNvPr id="7685" name="AutoShape 74">
          <a:extLst>
            <a:ext uri="{FF2B5EF4-FFF2-40B4-BE49-F238E27FC236}">
              <a16:creationId xmlns:a16="http://schemas.microsoft.com/office/drawing/2014/main" id="{00000000-0008-0000-0100-0000051E0000}"/>
            </a:ext>
          </a:extLst>
        </xdr:cNvPr>
        <xdr:cNvSpPr>
          <a:spLocks/>
        </xdr:cNvSpPr>
      </xdr:nvSpPr>
      <xdr:spPr bwMode="auto">
        <a:xfrm>
          <a:off x="4962525" y="4362450"/>
          <a:ext cx="247650" cy="0"/>
        </a:xfrm>
        <a:prstGeom prst="rightBrace">
          <a:avLst>
            <a:gd name="adj1" fmla="val -2147483648"/>
            <a:gd name="adj2" fmla="val 22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228600</xdr:colOff>
      <xdr:row>16</xdr:row>
      <xdr:rowOff>0</xdr:rowOff>
    </xdr:to>
    <xdr:sp macro="" textlink="">
      <xdr:nvSpPr>
        <xdr:cNvPr id="7686" name="AutoShape 75">
          <a:extLst>
            <a:ext uri="{FF2B5EF4-FFF2-40B4-BE49-F238E27FC236}">
              <a16:creationId xmlns:a16="http://schemas.microsoft.com/office/drawing/2014/main" id="{00000000-0008-0000-0100-0000061E0000}"/>
            </a:ext>
          </a:extLst>
        </xdr:cNvPr>
        <xdr:cNvSpPr>
          <a:spLocks/>
        </xdr:cNvSpPr>
      </xdr:nvSpPr>
      <xdr:spPr bwMode="auto">
        <a:xfrm>
          <a:off x="4962525" y="4362450"/>
          <a:ext cx="228600" cy="0"/>
        </a:xfrm>
        <a:prstGeom prst="rightBrace">
          <a:avLst>
            <a:gd name="adj1" fmla="val -2147483648"/>
            <a:gd name="adj2" fmla="val 185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228600</xdr:colOff>
      <xdr:row>16</xdr:row>
      <xdr:rowOff>0</xdr:rowOff>
    </xdr:to>
    <xdr:sp macro="" textlink="">
      <xdr:nvSpPr>
        <xdr:cNvPr id="7687" name="AutoShape 77">
          <a:extLst>
            <a:ext uri="{FF2B5EF4-FFF2-40B4-BE49-F238E27FC236}">
              <a16:creationId xmlns:a16="http://schemas.microsoft.com/office/drawing/2014/main" id="{00000000-0008-0000-0100-0000071E0000}"/>
            </a:ext>
          </a:extLst>
        </xdr:cNvPr>
        <xdr:cNvSpPr>
          <a:spLocks/>
        </xdr:cNvSpPr>
      </xdr:nvSpPr>
      <xdr:spPr bwMode="auto">
        <a:xfrm>
          <a:off x="4962525" y="4362450"/>
          <a:ext cx="228600" cy="0"/>
        </a:xfrm>
        <a:prstGeom prst="rightBrace">
          <a:avLst>
            <a:gd name="adj1" fmla="val -2147483648"/>
            <a:gd name="adj2" fmla="val 114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8"/>
  <sheetViews>
    <sheetView tabSelected="1" zoomScaleNormal="100" workbookViewId="0">
      <selection activeCell="B4" sqref="B4"/>
    </sheetView>
  </sheetViews>
  <sheetFormatPr baseColWidth="10" defaultColWidth="0" defaultRowHeight="0" customHeight="1" zeroHeight="1" x14ac:dyDescent="0.2"/>
  <cols>
    <col min="1" max="1" width="10.28515625" style="45" customWidth="1"/>
    <col min="2" max="2" width="54.140625" style="46" customWidth="1"/>
    <col min="3" max="5" width="10" style="19" customWidth="1"/>
    <col min="6" max="6" width="11.42578125" style="19" customWidth="1"/>
    <col min="7" max="7" width="11.28515625" style="19" customWidth="1"/>
    <col min="8" max="8" width="0.5703125" style="19" customWidth="1"/>
    <col min="9" max="16384" width="11.42578125" style="19" hidden="1"/>
  </cols>
  <sheetData>
    <row r="1" spans="1:7" s="7" customFormat="1" ht="27.75" thickTop="1" thickBot="1" x14ac:dyDescent="0.25">
      <c r="A1" s="6" t="s">
        <v>34</v>
      </c>
      <c r="D1" s="127" t="s">
        <v>0</v>
      </c>
      <c r="E1" s="128"/>
      <c r="F1" s="128"/>
      <c r="G1" s="129"/>
    </row>
    <row r="2" spans="1:7" s="7" customFormat="1" ht="24" thickTop="1" x14ac:dyDescent="0.2">
      <c r="A2" s="8" t="s">
        <v>59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80"/>
      <c r="D3" s="130"/>
      <c r="E3" s="131"/>
      <c r="F3" s="14" t="s">
        <v>60</v>
      </c>
      <c r="G3" s="15"/>
    </row>
    <row r="4" spans="1:7" s="7" customFormat="1" ht="30" customHeight="1" thickTop="1" thickBot="1" x14ac:dyDescent="0.3">
      <c r="A4" s="16" t="s">
        <v>4</v>
      </c>
      <c r="B4" s="17"/>
      <c r="C4" s="18"/>
      <c r="D4" s="19"/>
      <c r="E4" s="19"/>
      <c r="F4" s="20"/>
      <c r="G4" s="21"/>
    </row>
    <row r="5" spans="1:7" s="7" customFormat="1" ht="24" customHeight="1" thickBot="1" x14ac:dyDescent="0.25">
      <c r="A5" s="13"/>
      <c r="F5" s="20"/>
      <c r="G5" s="21"/>
    </row>
    <row r="6" spans="1:7" s="24" customFormat="1" ht="19.899999999999999" customHeight="1" thickTop="1" x14ac:dyDescent="0.25">
      <c r="A6" s="49"/>
      <c r="B6" s="47"/>
      <c r="C6" s="22" t="s">
        <v>5</v>
      </c>
      <c r="D6" s="22"/>
      <c r="E6" s="23"/>
      <c r="F6" s="123" t="s">
        <v>6</v>
      </c>
      <c r="G6" s="124"/>
    </row>
    <row r="7" spans="1:7" s="25" customFormat="1" ht="17.25" customHeight="1" x14ac:dyDescent="0.2">
      <c r="A7" s="50"/>
      <c r="B7" s="64"/>
      <c r="C7" s="26" t="s">
        <v>7</v>
      </c>
      <c r="D7" s="27"/>
      <c r="E7" s="28"/>
      <c r="F7" s="125" t="s">
        <v>12</v>
      </c>
      <c r="G7" s="126"/>
    </row>
    <row r="8" spans="1:7" s="25" customFormat="1" ht="39" thickBot="1" x14ac:dyDescent="0.3">
      <c r="A8" s="51" t="s">
        <v>8</v>
      </c>
      <c r="B8" s="65" t="s">
        <v>9</v>
      </c>
      <c r="C8" s="29" t="s">
        <v>16</v>
      </c>
      <c r="D8" s="29" t="s">
        <v>14</v>
      </c>
      <c r="E8" s="30" t="s">
        <v>44</v>
      </c>
      <c r="F8" s="31" t="s">
        <v>13</v>
      </c>
      <c r="G8" s="32" t="s">
        <v>11</v>
      </c>
    </row>
    <row r="9" spans="1:7" s="25" customFormat="1" ht="26.1" customHeight="1" thickTop="1" thickBot="1" x14ac:dyDescent="0.35">
      <c r="A9" s="93" t="s">
        <v>49</v>
      </c>
      <c r="B9" s="94"/>
      <c r="C9" s="95"/>
      <c r="D9" s="95"/>
      <c r="E9" s="95"/>
      <c r="F9" s="95"/>
      <c r="G9" s="95"/>
    </row>
    <row r="10" spans="1:7" s="37" customFormat="1" ht="23.1" customHeight="1" thickTop="1" x14ac:dyDescent="0.2">
      <c r="A10" s="84">
        <v>3385</v>
      </c>
      <c r="B10" s="96" t="s">
        <v>57</v>
      </c>
      <c r="C10" s="35"/>
      <c r="D10" s="97" t="str">
        <f>IF(ISNUMBER(C10),2,"")</f>
        <v/>
      </c>
      <c r="E10" s="36" t="str">
        <f t="shared" ref="E10:E16" si="0">IF(ISNUMBER(C10),1,"")</f>
        <v/>
      </c>
      <c r="F10" s="35" t="str">
        <f>IF(C10="","",C10)</f>
        <v/>
      </c>
      <c r="G10" s="3"/>
    </row>
    <row r="11" spans="1:7" s="37" customFormat="1" ht="23.1" customHeight="1" x14ac:dyDescent="0.2">
      <c r="A11" s="82">
        <v>5000</v>
      </c>
      <c r="B11" s="67" t="s">
        <v>61</v>
      </c>
      <c r="C11" s="38" t="str">
        <f>IF(ISNUMBER(C10),C10,"")</f>
        <v/>
      </c>
      <c r="D11" s="119"/>
      <c r="E11" s="120"/>
      <c r="F11" s="119"/>
      <c r="G11" s="104"/>
    </row>
    <row r="12" spans="1:7" s="37" customFormat="1" ht="23.1" customHeight="1" x14ac:dyDescent="0.2">
      <c r="A12" s="82">
        <v>3380</v>
      </c>
      <c r="B12" s="67" t="s">
        <v>58</v>
      </c>
      <c r="C12" s="38"/>
      <c r="D12" s="38" t="str">
        <f>IF(SUM(C12:C12)&gt;0,2,"")</f>
        <v/>
      </c>
      <c r="E12" s="39" t="str">
        <f t="shared" si="0"/>
        <v/>
      </c>
      <c r="F12" s="38" t="str">
        <f>IF(C12="","",C12)</f>
        <v/>
      </c>
      <c r="G12" s="104"/>
    </row>
    <row r="13" spans="1:7" s="37" customFormat="1" ht="23.1" customHeight="1" x14ac:dyDescent="0.2">
      <c r="A13" s="83">
        <v>1310</v>
      </c>
      <c r="B13" s="69" t="s">
        <v>45</v>
      </c>
      <c r="C13" s="38"/>
      <c r="D13" s="38" t="str">
        <f>IF(SUM(C13:C13)&gt;0,2,"")</f>
        <v/>
      </c>
      <c r="E13" s="39" t="str">
        <f t="shared" si="0"/>
        <v/>
      </c>
      <c r="F13" s="38" t="str">
        <f>IF(SUM(C13:C13)=0,"",SUM(C13:C13))</f>
        <v/>
      </c>
      <c r="G13" s="5"/>
    </row>
    <row r="14" spans="1:7" s="37" customFormat="1" ht="23.1" customHeight="1" x14ac:dyDescent="0.2">
      <c r="A14" s="83">
        <v>1275</v>
      </c>
      <c r="B14" s="69" t="s">
        <v>46</v>
      </c>
      <c r="C14" s="38"/>
      <c r="D14" s="38" t="str">
        <f>IF(SUM(C14:C14)&gt;0,2,"")</f>
        <v/>
      </c>
      <c r="E14" s="39" t="str">
        <f t="shared" si="0"/>
        <v/>
      </c>
      <c r="F14" s="38" t="str">
        <f>IF(SUM(C14:C14)=0,"",SUM(C14:C14))</f>
        <v/>
      </c>
      <c r="G14" s="5"/>
    </row>
    <row r="15" spans="1:7" s="37" customFormat="1" ht="23.1" customHeight="1" x14ac:dyDescent="0.2">
      <c r="A15" s="83">
        <v>3330</v>
      </c>
      <c r="B15" s="69" t="s">
        <v>47</v>
      </c>
      <c r="C15" s="38"/>
      <c r="D15" s="38" t="str">
        <f>IF(ISNUMBER(C15),2,"")</f>
        <v/>
      </c>
      <c r="E15" s="39" t="str">
        <f t="shared" si="0"/>
        <v/>
      </c>
      <c r="F15" s="38" t="str">
        <f>IF(C15="","",C15)</f>
        <v/>
      </c>
      <c r="G15" s="5"/>
    </row>
    <row r="16" spans="1:7" s="37" customFormat="1" ht="23.1" customHeight="1" thickBot="1" x14ac:dyDescent="0.25">
      <c r="A16" s="82">
        <v>3628</v>
      </c>
      <c r="B16" s="67" t="s">
        <v>48</v>
      </c>
      <c r="C16" s="38"/>
      <c r="D16" s="38" t="str">
        <f>IF(ISNUMBER(C16),2,"")</f>
        <v/>
      </c>
      <c r="E16" s="39" t="str">
        <f t="shared" si="0"/>
        <v/>
      </c>
      <c r="F16" s="38" t="str">
        <f>IF(C16="","",C16)</f>
        <v/>
      </c>
      <c r="G16" s="103" t="str">
        <f>IF(ISNUMBER(F16),2,"")</f>
        <v/>
      </c>
    </row>
    <row r="17" spans="1:7" s="37" customFormat="1" ht="23.1" customHeight="1" thickTop="1" thickBot="1" x14ac:dyDescent="0.25">
      <c r="A17" s="53"/>
      <c r="B17" s="68" t="s">
        <v>52</v>
      </c>
      <c r="C17" s="40" t="str">
        <f>IF(SUM(C10,C12:C16)=0,"",SUM(C10,C12:C16))</f>
        <v/>
      </c>
      <c r="D17" s="40" t="str">
        <f>IF(SUM(D10:D16)=0,"",SUM(D10:D16))</f>
        <v/>
      </c>
      <c r="E17" s="61" t="str">
        <f>IF(SUM(E10:E16)=0,"",SUM(E10:E16))</f>
        <v/>
      </c>
      <c r="F17" s="85" t="str">
        <f>IF(SUM(F10:F16)=0,"",SUM(F10:F16))</f>
        <v/>
      </c>
      <c r="G17" s="102" t="str">
        <f>IF(SUM(G10:G16)=0,"",SUM(G10:G16))</f>
        <v/>
      </c>
    </row>
    <row r="18" spans="1:7" s="37" customFormat="1" ht="23.1" customHeight="1" thickTop="1" x14ac:dyDescent="0.2">
      <c r="A18" s="41"/>
      <c r="B18" s="70"/>
      <c r="C18" s="42"/>
      <c r="D18" s="42"/>
      <c r="E18" s="42"/>
      <c r="F18" s="42"/>
      <c r="G18" s="42"/>
    </row>
    <row r="19" spans="1:7" s="37" customFormat="1" ht="23.1" customHeight="1" thickBot="1" x14ac:dyDescent="0.35">
      <c r="A19" s="33" t="s">
        <v>50</v>
      </c>
      <c r="B19" s="71"/>
      <c r="C19" s="43"/>
      <c r="D19" s="43"/>
      <c r="E19" s="43"/>
      <c r="F19" s="43"/>
      <c r="G19" s="76"/>
    </row>
    <row r="20" spans="1:7" s="37" customFormat="1" ht="23.1" customHeight="1" thickTop="1" thickBot="1" x14ac:dyDescent="0.25">
      <c r="A20" s="84">
        <v>3329</v>
      </c>
      <c r="B20" s="72" t="s">
        <v>54</v>
      </c>
      <c r="C20" s="35"/>
      <c r="D20" s="35" t="str">
        <f>IF(ISNUMBER(C20),2,"")</f>
        <v/>
      </c>
      <c r="E20" s="36" t="str">
        <f>IF(ISNUMBER(C20),1,"")</f>
        <v/>
      </c>
      <c r="F20" s="59" t="str">
        <f>IF(C20="","",C20)</f>
        <v/>
      </c>
      <c r="G20" s="4"/>
    </row>
    <row r="21" spans="1:7" s="37" customFormat="1" ht="23.1" customHeight="1" thickTop="1" thickBot="1" x14ac:dyDescent="0.25">
      <c r="A21" s="53"/>
      <c r="B21" s="68" t="s">
        <v>51</v>
      </c>
      <c r="C21" s="40" t="str">
        <f>IF(SUM(C20:C20)=0,"",SUM(C20:C20))</f>
        <v/>
      </c>
      <c r="D21" s="40" t="str">
        <f>IF(SUM(D20:D20)=0,"",SUM(D20:D20))</f>
        <v/>
      </c>
      <c r="E21" s="61" t="str">
        <f>IF(SUM(E20:E20)=0,"",SUM(E20:E20))</f>
        <v/>
      </c>
      <c r="F21" s="85" t="str">
        <f>IF(SUM(F20:F20)=0,"",SUM(F20:F20))</f>
        <v/>
      </c>
      <c r="G21" s="101"/>
    </row>
    <row r="22" spans="1:7" s="37" customFormat="1" ht="23.1" customHeight="1" thickTop="1" thickBot="1" x14ac:dyDescent="0.25">
      <c r="A22" s="99"/>
      <c r="B22" s="98"/>
      <c r="C22" s="100"/>
      <c r="D22" s="100"/>
      <c r="E22" s="100"/>
      <c r="F22" s="100"/>
      <c r="G22" s="100"/>
    </row>
    <row r="23" spans="1:7" s="37" customFormat="1" ht="23.1" customHeight="1" thickTop="1" thickBot="1" x14ac:dyDescent="0.25">
      <c r="A23" s="53"/>
      <c r="B23" s="73" t="s">
        <v>17</v>
      </c>
      <c r="C23" s="40" t="str">
        <f>IF(AND(C17="",C21=""),"",IF(C17="",C21,IF(C21="",C17,C17+C21)))</f>
        <v/>
      </c>
      <c r="D23" s="40" t="str">
        <f>IF(AND(D17="",D21=""),"",IF(D17="",D21,IF(D21="",D17,D17+D21)))</f>
        <v/>
      </c>
      <c r="E23" s="52" t="str">
        <f>IF(AND(E17="",E21=""),"",IF(E17="",E21,IF(E21="",E17,E17+E21)))</f>
        <v/>
      </c>
      <c r="F23" s="40" t="str">
        <f>IF(AND(F17="",F21=""),"",IF(F17="",F21,IF(F21="",F17,F17+F21)))</f>
        <v/>
      </c>
      <c r="G23" s="102" t="str">
        <f>IF(AND(G17="",G21=""),"",IF(G17="",G21,IF(G21="",G17,G17+G21)))</f>
        <v/>
      </c>
    </row>
    <row r="24" spans="1:7" s="37" customFormat="1" ht="23.1" customHeight="1" thickTop="1" x14ac:dyDescent="0.2">
      <c r="A24" s="41"/>
      <c r="B24" s="75"/>
      <c r="C24" s="42"/>
      <c r="D24" s="42"/>
      <c r="E24" s="42"/>
      <c r="F24" s="42"/>
      <c r="G24" s="42"/>
    </row>
    <row r="25" spans="1:7" s="37" customFormat="1" ht="23.1" customHeight="1" thickBot="1" x14ac:dyDescent="0.35">
      <c r="A25" s="33" t="s">
        <v>15</v>
      </c>
      <c r="B25" s="71"/>
      <c r="C25" s="92" t="str">
        <f>IF(AND(ISTEXT(#REF!),ISTEXT(#REF!)),"Bitte bei Markierungsbogen entweder blanko oder mit Eindruck ankreuzen!","")</f>
        <v/>
      </c>
      <c r="D25" s="43"/>
      <c r="E25" s="43"/>
      <c r="F25" s="43"/>
      <c r="G25" s="43"/>
    </row>
    <row r="26" spans="1:7" s="37" customFormat="1" ht="22.5" customHeight="1" thickTop="1" x14ac:dyDescent="0.2">
      <c r="A26" s="84">
        <v>5001</v>
      </c>
      <c r="B26" s="106" t="s">
        <v>53</v>
      </c>
      <c r="C26" s="1"/>
      <c r="D26" s="2"/>
      <c r="E26" s="3"/>
      <c r="F26" s="111" t="str">
        <f>IF(NOT(ISNUMBER(C17)),"",TRUNC(C17/50.01,0)*2+2)</f>
        <v/>
      </c>
      <c r="G26" s="121"/>
    </row>
    <row r="27" spans="1:7" s="37" customFormat="1" ht="22.5" customHeight="1" thickBot="1" x14ac:dyDescent="0.25">
      <c r="A27" s="105">
        <v>5002</v>
      </c>
      <c r="B27" s="107" t="s">
        <v>55</v>
      </c>
      <c r="C27" s="108"/>
      <c r="D27" s="109"/>
      <c r="E27" s="110"/>
      <c r="F27" s="112" t="str">
        <f>IF(NOT(ISNUMBER(C21)),"",TRUNC(C21/50.01,0)*2+2)</f>
        <v/>
      </c>
      <c r="G27" s="122"/>
    </row>
    <row r="28" spans="1:7" s="37" customFormat="1" ht="26.25" hidden="1" customHeight="1" x14ac:dyDescent="0.2">
      <c r="B28" s="90" t="s">
        <v>42</v>
      </c>
      <c r="C28" s="91" t="s">
        <v>43</v>
      </c>
      <c r="D28" s="86"/>
      <c r="E28" s="86"/>
      <c r="G28" s="42"/>
    </row>
    <row r="29" spans="1:7" s="37" customFormat="1" ht="26.25" hidden="1" customHeight="1" x14ac:dyDescent="0.2">
      <c r="A29" s="87" t="s">
        <v>39</v>
      </c>
      <c r="B29" s="88" t="s">
        <v>40</v>
      </c>
      <c r="C29" s="89"/>
      <c r="D29" s="89"/>
      <c r="E29" s="89"/>
      <c r="F29" s="89"/>
      <c r="G29" s="89"/>
    </row>
    <row r="30" spans="1:7" s="37" customFormat="1" ht="26.25" hidden="1" customHeight="1" x14ac:dyDescent="0.2">
      <c r="A30" s="45"/>
      <c r="B30" s="46"/>
      <c r="C30" s="19"/>
      <c r="D30" s="19"/>
      <c r="E30" s="19"/>
      <c r="F30" s="19"/>
      <c r="G30" s="19"/>
    </row>
    <row r="31" spans="1:7" s="37" customFormat="1" ht="26.25" hidden="1" customHeight="1" x14ac:dyDescent="0.2">
      <c r="A31" s="45"/>
      <c r="B31" s="46"/>
      <c r="C31" s="19"/>
      <c r="D31" s="19"/>
      <c r="E31" s="19"/>
      <c r="F31" s="19"/>
      <c r="G31" s="19"/>
    </row>
    <row r="32" spans="1:7" s="37" customFormat="1" ht="26.25" hidden="1" customHeight="1" x14ac:dyDescent="0.2">
      <c r="A32" s="45"/>
      <c r="B32" s="46"/>
      <c r="C32" s="19"/>
      <c r="D32" s="19"/>
      <c r="E32" s="19"/>
      <c r="F32" s="19"/>
      <c r="G32" s="19"/>
    </row>
    <row r="33" spans="1:9" s="37" customFormat="1" ht="13.5" hidden="1" thickTop="1" x14ac:dyDescent="0.2">
      <c r="A33" s="45"/>
      <c r="B33" s="46"/>
      <c r="C33" s="19"/>
      <c r="D33" s="19"/>
      <c r="E33" s="19"/>
      <c r="F33" s="19"/>
      <c r="G33" s="19"/>
    </row>
    <row r="34" spans="1:9" s="37" customFormat="1" ht="13.5" hidden="1" thickTop="1" x14ac:dyDescent="0.2">
      <c r="A34" s="45"/>
      <c r="B34" s="46"/>
      <c r="C34" s="19"/>
      <c r="D34" s="19"/>
      <c r="E34" s="19"/>
      <c r="F34" s="19"/>
      <c r="G34" s="19"/>
      <c r="H34" s="25"/>
    </row>
    <row r="35" spans="1:9" s="25" customFormat="1" ht="26.25" hidden="1" customHeight="1" x14ac:dyDescent="0.2">
      <c r="A35" s="45"/>
      <c r="B35" s="46"/>
      <c r="C35" s="19"/>
      <c r="D35" s="19"/>
      <c r="E35" s="19"/>
      <c r="F35" s="19"/>
      <c r="G35" s="19"/>
      <c r="H35" s="37"/>
    </row>
    <row r="36" spans="1:9" s="37" customFormat="1" ht="26.25" hidden="1" customHeight="1" x14ac:dyDescent="0.2">
      <c r="A36" s="45"/>
      <c r="B36" s="46"/>
      <c r="C36" s="19"/>
      <c r="D36" s="19"/>
      <c r="E36" s="19"/>
      <c r="F36" s="19"/>
      <c r="G36" s="19"/>
    </row>
    <row r="37" spans="1:9" s="37" customFormat="1" ht="26.25" hidden="1" customHeight="1" x14ac:dyDescent="0.2">
      <c r="A37" s="45"/>
      <c r="B37" s="46"/>
      <c r="C37" s="19"/>
      <c r="D37" s="19"/>
      <c r="E37" s="19"/>
      <c r="F37" s="19"/>
      <c r="G37" s="19"/>
    </row>
    <row r="38" spans="1:9" s="37" customFormat="1" ht="26.25" hidden="1" customHeight="1" x14ac:dyDescent="0.2">
      <c r="A38" s="45"/>
      <c r="B38" s="46"/>
      <c r="C38" s="19"/>
      <c r="D38" s="19"/>
      <c r="E38" s="19"/>
      <c r="F38" s="19"/>
      <c r="G38" s="19"/>
    </row>
    <row r="39" spans="1:9" s="37" customFormat="1" ht="26.25" hidden="1" customHeight="1" x14ac:dyDescent="0.2">
      <c r="A39" s="45"/>
      <c r="B39" s="46"/>
      <c r="C39" s="19"/>
      <c r="D39" s="19"/>
      <c r="E39" s="19"/>
      <c r="F39" s="19"/>
      <c r="G39" s="19"/>
      <c r="H39" s="19"/>
    </row>
    <row r="40" spans="1:9" ht="26.25" hidden="1" customHeight="1" x14ac:dyDescent="0.2">
      <c r="H40" s="37"/>
    </row>
    <row r="41" spans="1:9" s="37" customFormat="1" ht="26.25" hidden="1" customHeight="1" x14ac:dyDescent="0.2">
      <c r="A41" s="45"/>
      <c r="B41" s="46"/>
      <c r="C41" s="19"/>
      <c r="D41" s="19"/>
      <c r="E41" s="19"/>
      <c r="F41" s="19"/>
      <c r="G41" s="19"/>
    </row>
    <row r="42" spans="1:9" s="37" customFormat="1" ht="26.25" hidden="1" customHeight="1" x14ac:dyDescent="0.2">
      <c r="A42" s="45"/>
      <c r="B42" s="46"/>
      <c r="C42" s="19"/>
      <c r="D42" s="19"/>
      <c r="E42" s="19"/>
      <c r="F42" s="19"/>
      <c r="G42" s="19"/>
      <c r="H42" s="19"/>
      <c r="I42" s="44"/>
    </row>
    <row r="43" spans="1:9" ht="26.25" hidden="1" customHeight="1" x14ac:dyDescent="0.2"/>
    <row r="44" spans="1:9" ht="26.25" hidden="1" customHeight="1" x14ac:dyDescent="0.2"/>
    <row r="45" spans="1:9" ht="26.25" hidden="1" customHeight="1" x14ac:dyDescent="0.2"/>
    <row r="46" spans="1:9" ht="26.25" hidden="1" customHeight="1" x14ac:dyDescent="0.2"/>
    <row r="47" spans="1:9" ht="26.25" hidden="1" customHeight="1" x14ac:dyDescent="0.2"/>
    <row r="48" spans="1:9" ht="26.25" hidden="1" customHeight="1" x14ac:dyDescent="0.2"/>
  </sheetData>
  <sheetProtection algorithmName="SHA-512" hashValue="/Kw6iDx7+gGm4GjMrDUdjcYIWEoPhNexVuKwiBO4rpBxEchnqcgx5rz7e437I7JJ3NcXLJ/gBh58KAec3cEnTg==" saltValue="WVJYntDqnhp+x2e++C81wQ==" spinCount="100000" sheet="1" objects="1" scenarios="1"/>
  <mergeCells count="4">
    <mergeCell ref="F6:G6"/>
    <mergeCell ref="F7:G7"/>
    <mergeCell ref="D1:G1"/>
    <mergeCell ref="D3:E3"/>
  </mergeCells>
  <phoneticPr fontId="0" type="noConversion"/>
  <dataValidations count="1">
    <dataValidation type="whole" errorStyle="warning" operator="greaterThan" allowBlank="1" showErrorMessage="1" errorTitle="Ungültige Eingabe" error="Bitte eine positive ganze Zahl eingeben!" sqref="C26:F27 C10:G17 G26:G28 D28:E28 C20:G23" xr:uid="{00000000-0002-0000-0000-000000000000}">
      <formula1>0</formula1>
    </dataValidation>
  </dataValidations>
  <pageMargins left="0.73" right="0.56000000000000005" top="0.98425196850393704" bottom="0.98425196850393704" header="0.51181102362204722" footer="0"/>
  <pageSetup paperSize="9" scale="7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49"/>
  <sheetViews>
    <sheetView zoomScaleNormal="100" workbookViewId="0">
      <selection activeCell="B4" sqref="B4"/>
    </sheetView>
  </sheetViews>
  <sheetFormatPr baseColWidth="10" defaultColWidth="0" defaultRowHeight="0" customHeight="1" zeroHeight="1" x14ac:dyDescent="0.2"/>
  <cols>
    <col min="1" max="1" width="10.28515625" style="45" customWidth="1"/>
    <col min="2" max="2" width="54.140625" style="46" customWidth="1"/>
    <col min="3" max="5" width="10" style="19" customWidth="1"/>
    <col min="6" max="6" width="11.42578125" style="19" customWidth="1"/>
    <col min="7" max="7" width="11.28515625" style="19" customWidth="1"/>
    <col min="8" max="8" width="0.5703125" style="19" customWidth="1"/>
    <col min="9" max="16384" width="11.42578125" style="19" hidden="1"/>
  </cols>
  <sheetData>
    <row r="1" spans="1:7" s="7" customFormat="1" ht="27.75" thickTop="1" thickBot="1" x14ac:dyDescent="0.25">
      <c r="A1" s="6" t="s">
        <v>33</v>
      </c>
      <c r="D1" s="127" t="s">
        <v>0</v>
      </c>
      <c r="E1" s="128"/>
      <c r="F1" s="128"/>
      <c r="G1" s="129"/>
    </row>
    <row r="2" spans="1:7" s="7" customFormat="1" ht="24" thickTop="1" x14ac:dyDescent="0.2">
      <c r="A2" s="8" t="s">
        <v>59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132" t="s">
        <v>62</v>
      </c>
      <c r="B3" s="133"/>
      <c r="C3" s="134"/>
      <c r="D3" s="130"/>
      <c r="E3" s="131"/>
      <c r="F3" s="14" t="s">
        <v>60</v>
      </c>
      <c r="G3" s="15"/>
    </row>
    <row r="4" spans="1:7" s="7" customFormat="1" ht="30" customHeight="1" thickTop="1" thickBot="1" x14ac:dyDescent="0.3">
      <c r="A4" s="16" t="s">
        <v>4</v>
      </c>
      <c r="B4" s="17"/>
      <c r="C4" s="18"/>
      <c r="D4" s="19"/>
      <c r="E4" s="19"/>
      <c r="F4" s="20"/>
      <c r="G4" s="21"/>
    </row>
    <row r="5" spans="1:7" s="7" customFormat="1" ht="24" customHeight="1" thickBot="1" x14ac:dyDescent="0.25">
      <c r="A5" s="13"/>
      <c r="F5" s="20"/>
      <c r="G5" s="21"/>
    </row>
    <row r="6" spans="1:7" s="24" customFormat="1" ht="19.899999999999999" customHeight="1" thickTop="1" x14ac:dyDescent="0.25">
      <c r="A6" s="49"/>
      <c r="B6" s="47"/>
      <c r="C6" s="22" t="s">
        <v>5</v>
      </c>
      <c r="D6" s="22"/>
      <c r="E6" s="23"/>
      <c r="F6" s="123" t="s">
        <v>6</v>
      </c>
      <c r="G6" s="124"/>
    </row>
    <row r="7" spans="1:7" s="25" customFormat="1" ht="17.25" customHeight="1" x14ac:dyDescent="0.2">
      <c r="A7" s="50"/>
      <c r="B7" s="48"/>
      <c r="C7" s="26" t="s">
        <v>7</v>
      </c>
      <c r="D7" s="27"/>
      <c r="E7" s="28"/>
      <c r="F7" s="125" t="s">
        <v>12</v>
      </c>
      <c r="G7" s="126"/>
    </row>
    <row r="8" spans="1:7" s="25" customFormat="1" ht="39" thickBot="1" x14ac:dyDescent="0.3">
      <c r="A8" s="51" t="s">
        <v>8</v>
      </c>
      <c r="B8" s="65" t="s">
        <v>9</v>
      </c>
      <c r="C8" s="29" t="s">
        <v>16</v>
      </c>
      <c r="D8" s="29" t="s">
        <v>14</v>
      </c>
      <c r="E8" s="30" t="s">
        <v>44</v>
      </c>
      <c r="F8" s="31" t="s">
        <v>13</v>
      </c>
      <c r="G8" s="32" t="s">
        <v>11</v>
      </c>
    </row>
    <row r="9" spans="1:7" s="25" customFormat="1" ht="26.1" customHeight="1" thickTop="1" thickBot="1" x14ac:dyDescent="0.35">
      <c r="A9" s="33" t="s">
        <v>49</v>
      </c>
      <c r="B9" s="66"/>
      <c r="C9" s="34"/>
      <c r="D9" s="34"/>
      <c r="E9" s="34"/>
      <c r="F9" s="34"/>
      <c r="G9" s="34"/>
    </row>
    <row r="10" spans="1:7" s="37" customFormat="1" ht="23.1" customHeight="1" thickTop="1" x14ac:dyDescent="0.2">
      <c r="A10" s="84">
        <v>3385</v>
      </c>
      <c r="B10" s="96" t="s">
        <v>57</v>
      </c>
      <c r="C10" s="35"/>
      <c r="D10" s="97"/>
      <c r="E10" s="36"/>
      <c r="F10" s="35" t="str">
        <f>IF(C10="","",C10)</f>
        <v/>
      </c>
      <c r="G10" s="3"/>
    </row>
    <row r="11" spans="1:7" s="37" customFormat="1" ht="23.1" customHeight="1" x14ac:dyDescent="0.2">
      <c r="A11" s="82">
        <v>5000</v>
      </c>
      <c r="B11" s="67" t="s">
        <v>61</v>
      </c>
      <c r="C11" s="38" t="str">
        <f>IF(ISNUMBER(C10),C10,"")</f>
        <v/>
      </c>
      <c r="D11" s="119"/>
      <c r="E11" s="120"/>
      <c r="F11" s="119"/>
      <c r="G11" s="104"/>
    </row>
    <row r="12" spans="1:7" s="37" customFormat="1" ht="23.1" customHeight="1" x14ac:dyDescent="0.2">
      <c r="A12" s="82">
        <v>3380</v>
      </c>
      <c r="B12" s="67" t="s">
        <v>58</v>
      </c>
      <c r="C12" s="38"/>
      <c r="D12" s="38"/>
      <c r="E12" s="39"/>
      <c r="F12" s="38" t="str">
        <f>IF(C12="","",C12)</f>
        <v/>
      </c>
      <c r="G12" s="104"/>
    </row>
    <row r="13" spans="1:7" s="37" customFormat="1" ht="23.1" customHeight="1" x14ac:dyDescent="0.2">
      <c r="A13" s="83">
        <v>1310</v>
      </c>
      <c r="B13" s="69" t="s">
        <v>45</v>
      </c>
      <c r="C13" s="38"/>
      <c r="D13" s="38"/>
      <c r="E13" s="39"/>
      <c r="F13" s="38" t="str">
        <f>IF(SUM(C13:C13)=0,"",SUM(C13:C13))</f>
        <v/>
      </c>
      <c r="G13" s="5"/>
    </row>
    <row r="14" spans="1:7" s="37" customFormat="1" ht="23.1" customHeight="1" x14ac:dyDescent="0.2">
      <c r="A14" s="83">
        <v>1275</v>
      </c>
      <c r="B14" s="69" t="s">
        <v>46</v>
      </c>
      <c r="C14" s="38"/>
      <c r="D14" s="38"/>
      <c r="E14" s="39"/>
      <c r="F14" s="38" t="str">
        <f>IF(SUM(C14:C14)=0,"",SUM(C14:C14))</f>
        <v/>
      </c>
      <c r="G14" s="5"/>
    </row>
    <row r="15" spans="1:7" s="37" customFormat="1" ht="23.1" customHeight="1" x14ac:dyDescent="0.2">
      <c r="A15" s="83">
        <v>3330</v>
      </c>
      <c r="B15" s="69" t="s">
        <v>47</v>
      </c>
      <c r="C15" s="38"/>
      <c r="D15" s="38"/>
      <c r="E15" s="39"/>
      <c r="F15" s="38" t="str">
        <f>IF(C15="","",C15)</f>
        <v/>
      </c>
      <c r="G15" s="5"/>
    </row>
    <row r="16" spans="1:7" s="37" customFormat="1" ht="23.1" customHeight="1" thickBot="1" x14ac:dyDescent="0.25">
      <c r="A16" s="82">
        <v>3628</v>
      </c>
      <c r="B16" s="67" t="s">
        <v>48</v>
      </c>
      <c r="C16" s="38"/>
      <c r="D16" s="38"/>
      <c r="E16" s="39"/>
      <c r="F16" s="38" t="str">
        <f>IF(C16="","",C16)</f>
        <v/>
      </c>
      <c r="G16" s="103"/>
    </row>
    <row r="17" spans="1:7" s="37" customFormat="1" ht="23.1" customHeight="1" thickTop="1" thickBot="1" x14ac:dyDescent="0.25">
      <c r="A17" s="53"/>
      <c r="B17" s="68" t="s">
        <v>52</v>
      </c>
      <c r="C17" s="40" t="str">
        <f>IF(SUM(C10,C12:C16)=0,"",SUM(C10,C12:C16))</f>
        <v/>
      </c>
      <c r="D17" s="40" t="str">
        <f>IF(SUM(D10:D16)=0,"",SUM(D10:D16))</f>
        <v/>
      </c>
      <c r="E17" s="61" t="str">
        <f>IF(SUM(E10:E16)=0,"",SUM(E10:E16))</f>
        <v/>
      </c>
      <c r="F17" s="85" t="str">
        <f>IF(SUM(F10:F16)=0,"",SUM(F10:F16))</f>
        <v/>
      </c>
      <c r="G17" s="102" t="str">
        <f>IF(SUM(G10:G16)=0,"",SUM(G10:G16))</f>
        <v/>
      </c>
    </row>
    <row r="18" spans="1:7" s="37" customFormat="1" ht="23.1" customHeight="1" thickTop="1" x14ac:dyDescent="0.2">
      <c r="A18" s="41"/>
      <c r="B18" s="70"/>
      <c r="C18" s="42"/>
      <c r="D18" s="42"/>
      <c r="E18" s="42"/>
      <c r="F18" s="42"/>
      <c r="G18" s="42"/>
    </row>
    <row r="19" spans="1:7" s="37" customFormat="1" ht="23.1" customHeight="1" thickBot="1" x14ac:dyDescent="0.35">
      <c r="A19" s="33" t="s">
        <v>50</v>
      </c>
      <c r="B19" s="71"/>
      <c r="C19" s="43"/>
      <c r="D19" s="43"/>
      <c r="E19" s="43"/>
      <c r="F19" s="43"/>
      <c r="G19" s="76"/>
    </row>
    <row r="20" spans="1:7" s="37" customFormat="1" ht="23.1" customHeight="1" thickTop="1" thickBot="1" x14ac:dyDescent="0.25">
      <c r="A20" s="84">
        <v>3329</v>
      </c>
      <c r="B20" s="72" t="s">
        <v>54</v>
      </c>
      <c r="C20" s="35"/>
      <c r="D20" s="35"/>
      <c r="E20" s="36"/>
      <c r="F20" s="59" t="str">
        <f>IF(C20="","",C20)</f>
        <v/>
      </c>
      <c r="G20" s="4"/>
    </row>
    <row r="21" spans="1:7" s="37" customFormat="1" ht="23.1" customHeight="1" thickTop="1" thickBot="1" x14ac:dyDescent="0.25">
      <c r="A21" s="53"/>
      <c r="B21" s="73" t="s">
        <v>51</v>
      </c>
      <c r="C21" s="40" t="str">
        <f>IF(SUM(C20:C20)=0,"",SUM(C20:C20))</f>
        <v/>
      </c>
      <c r="D21" s="40" t="str">
        <f>IF(SUM(D20:D20)=0,"",SUM(D20:D20))</f>
        <v/>
      </c>
      <c r="E21" s="52" t="str">
        <f>IF(SUM(E20:E20)=0,"",SUM(E20:E20))</f>
        <v/>
      </c>
      <c r="F21" s="40" t="str">
        <f>IF(SUM(F20:F20)=0,"",SUM(F20:F20))</f>
        <v/>
      </c>
      <c r="G21" s="101" t="str">
        <f>IF(SUM(G20:G20)=0,"",SUM(G20:G20))</f>
        <v/>
      </c>
    </row>
    <row r="22" spans="1:7" s="37" customFormat="1" ht="23.1" customHeight="1" thickTop="1" thickBot="1" x14ac:dyDescent="0.25">
      <c r="A22" s="60"/>
      <c r="B22" s="74"/>
      <c r="C22" s="61"/>
      <c r="D22" s="61"/>
      <c r="E22" s="61"/>
      <c r="F22" s="61"/>
      <c r="G22" s="61"/>
    </row>
    <row r="23" spans="1:7" s="37" customFormat="1" ht="23.1" customHeight="1" thickTop="1" thickBot="1" x14ac:dyDescent="0.25">
      <c r="A23" s="53"/>
      <c r="B23" s="73" t="s">
        <v>17</v>
      </c>
      <c r="C23" s="40" t="str">
        <f>IF(AND(C17="",C21=""),"",IF(C17="",C21,IF(C21="",C17,C17+C21)))</f>
        <v/>
      </c>
      <c r="D23" s="40" t="str">
        <f>IF(AND(D17="",D21=""),"",IF(D17="",D21,IF(D21="",D17,D17+D21)))</f>
        <v/>
      </c>
      <c r="E23" s="52" t="str">
        <f>IF(AND(E17="",E21=""),"",IF(E17="",E21,IF(E21="",E17,E17+E21)))</f>
        <v/>
      </c>
      <c r="F23" s="40" t="str">
        <f>IF(AND(F17="",F21=""),"",IF(F17="",F21,IF(F21="",F17,F17+F21)))</f>
        <v/>
      </c>
      <c r="G23" s="102" t="str">
        <f>IF(AND(G17="",G21=""),"",IF(G17="",G21,IF(G21="",G17,G17+G21)))</f>
        <v/>
      </c>
    </row>
    <row r="24" spans="1:7" s="37" customFormat="1" ht="23.1" customHeight="1" thickTop="1" x14ac:dyDescent="0.2">
      <c r="A24" s="41"/>
      <c r="B24" s="75"/>
      <c r="C24" s="42"/>
      <c r="D24" s="42"/>
      <c r="E24" s="42"/>
      <c r="F24" s="42"/>
      <c r="G24" s="42"/>
    </row>
    <row r="25" spans="1:7" s="37" customFormat="1" ht="23.1" customHeight="1" thickBot="1" x14ac:dyDescent="0.35">
      <c r="A25" s="33" t="s">
        <v>15</v>
      </c>
      <c r="B25" s="71"/>
      <c r="C25" s="92" t="str">
        <f>IF(AND(ISTEXT(#REF!),ISTEXT(#REF!)),"Bitte bei Markierungsbogen entweder blanko oder mit Eindruck ankreuzen!","")</f>
        <v/>
      </c>
      <c r="D25" s="43"/>
      <c r="E25" s="43"/>
      <c r="F25" s="43"/>
      <c r="G25" s="43"/>
    </row>
    <row r="26" spans="1:7" s="37" customFormat="1" ht="23.1" customHeight="1" thickTop="1" x14ac:dyDescent="0.2">
      <c r="A26" s="113" t="s">
        <v>18</v>
      </c>
      <c r="B26" s="106" t="s">
        <v>53</v>
      </c>
      <c r="C26" s="1"/>
      <c r="D26" s="2"/>
      <c r="E26" s="3"/>
      <c r="F26" s="111"/>
      <c r="G26" s="4"/>
    </row>
    <row r="27" spans="1:7" s="37" customFormat="1" ht="22.5" customHeight="1" thickBot="1" x14ac:dyDescent="0.25">
      <c r="A27" s="114" t="s">
        <v>19</v>
      </c>
      <c r="B27" s="107" t="s">
        <v>56</v>
      </c>
      <c r="C27" s="116"/>
      <c r="D27" s="117"/>
      <c r="E27" s="118"/>
      <c r="F27" s="112"/>
      <c r="G27" s="115"/>
    </row>
    <row r="28" spans="1:7" s="37" customFormat="1" ht="23.1" customHeight="1" thickTop="1" x14ac:dyDescent="0.2">
      <c r="B28" s="90"/>
      <c r="C28" s="91"/>
      <c r="D28" s="86"/>
      <c r="E28" s="86"/>
      <c r="G28" s="42"/>
    </row>
    <row r="29" spans="1:7" s="37" customFormat="1" ht="26.25" hidden="1" customHeight="1" x14ac:dyDescent="0.2">
      <c r="A29" s="45"/>
      <c r="B29" s="46"/>
      <c r="C29" s="19"/>
      <c r="D29" s="19"/>
      <c r="E29" s="19"/>
      <c r="F29" s="19"/>
      <c r="G29" s="19"/>
    </row>
    <row r="30" spans="1:7" s="37" customFormat="1" ht="26.25" hidden="1" customHeight="1" x14ac:dyDescent="0.2">
      <c r="A30" s="45"/>
      <c r="B30" s="46"/>
      <c r="C30" s="19"/>
      <c r="D30" s="19"/>
      <c r="E30" s="19"/>
      <c r="F30" s="19"/>
      <c r="G30" s="19"/>
    </row>
    <row r="31" spans="1:7" s="37" customFormat="1" ht="26.25" hidden="1" customHeight="1" x14ac:dyDescent="0.2">
      <c r="A31" s="45"/>
      <c r="B31" s="46"/>
      <c r="C31" s="19"/>
      <c r="D31" s="19"/>
      <c r="E31" s="19"/>
      <c r="F31" s="19"/>
      <c r="G31" s="19"/>
    </row>
    <row r="32" spans="1:7" s="37" customFormat="1" ht="26.25" hidden="1" customHeight="1" x14ac:dyDescent="0.2">
      <c r="A32" s="45"/>
      <c r="B32" s="46"/>
      <c r="C32" s="19"/>
      <c r="D32" s="19"/>
      <c r="E32" s="19"/>
      <c r="F32" s="19"/>
      <c r="G32" s="19"/>
    </row>
    <row r="33" spans="1:9" s="37" customFormat="1" ht="26.25" hidden="1" customHeight="1" x14ac:dyDescent="0.2">
      <c r="A33" s="45"/>
      <c r="B33" s="46"/>
      <c r="C33" s="19"/>
      <c r="D33" s="19"/>
      <c r="E33" s="19"/>
      <c r="F33" s="19"/>
      <c r="G33" s="19"/>
    </row>
    <row r="34" spans="1:9" s="37" customFormat="1" ht="12.75" hidden="1" x14ac:dyDescent="0.2">
      <c r="A34" s="45"/>
      <c r="B34" s="46"/>
      <c r="C34" s="19"/>
      <c r="D34" s="19"/>
      <c r="E34" s="19"/>
      <c r="F34" s="19"/>
      <c r="G34" s="19"/>
    </row>
    <row r="35" spans="1:9" s="37" customFormat="1" ht="12.75" hidden="1" x14ac:dyDescent="0.2">
      <c r="A35" s="45"/>
      <c r="B35" s="46"/>
      <c r="C35" s="19"/>
      <c r="D35" s="19"/>
      <c r="E35" s="19"/>
      <c r="F35" s="19"/>
      <c r="G35" s="19"/>
      <c r="H35" s="25"/>
    </row>
    <row r="36" spans="1:9" s="25" customFormat="1" ht="26.25" hidden="1" customHeight="1" x14ac:dyDescent="0.2">
      <c r="A36" s="45"/>
      <c r="B36" s="46"/>
      <c r="C36" s="19"/>
      <c r="D36" s="19"/>
      <c r="E36" s="19"/>
      <c r="F36" s="19"/>
      <c r="G36" s="19"/>
      <c r="H36" s="37"/>
    </row>
    <row r="37" spans="1:9" s="37" customFormat="1" ht="26.25" hidden="1" customHeight="1" x14ac:dyDescent="0.2">
      <c r="A37" s="45"/>
      <c r="B37" s="46"/>
      <c r="C37" s="19"/>
      <c r="D37" s="19"/>
      <c r="E37" s="19"/>
      <c r="F37" s="19"/>
      <c r="G37" s="19"/>
    </row>
    <row r="38" spans="1:9" s="37" customFormat="1" ht="26.25" hidden="1" customHeight="1" x14ac:dyDescent="0.2">
      <c r="A38" s="45"/>
      <c r="B38" s="46"/>
      <c r="C38" s="19"/>
      <c r="D38" s="19"/>
      <c r="E38" s="19"/>
      <c r="F38" s="19"/>
      <c r="G38" s="19"/>
    </row>
    <row r="39" spans="1:9" s="37" customFormat="1" ht="26.25" hidden="1" customHeight="1" x14ac:dyDescent="0.2">
      <c r="A39" s="45"/>
      <c r="B39" s="46"/>
      <c r="C39" s="19"/>
      <c r="D39" s="19"/>
      <c r="E39" s="19"/>
      <c r="F39" s="19"/>
      <c r="G39" s="19"/>
    </row>
    <row r="40" spans="1:9" s="37" customFormat="1" ht="26.25" hidden="1" customHeight="1" x14ac:dyDescent="0.2">
      <c r="A40" s="45"/>
      <c r="B40" s="46"/>
      <c r="C40" s="19"/>
      <c r="D40" s="19"/>
      <c r="E40" s="19"/>
      <c r="F40" s="19"/>
      <c r="G40" s="19"/>
      <c r="H40" s="19"/>
    </row>
    <row r="41" spans="1:9" ht="26.25" hidden="1" customHeight="1" x14ac:dyDescent="0.2">
      <c r="H41" s="37"/>
    </row>
    <row r="42" spans="1:9" s="37" customFormat="1" ht="26.25" hidden="1" customHeight="1" x14ac:dyDescent="0.2">
      <c r="A42" s="45"/>
      <c r="B42" s="46"/>
      <c r="C42" s="19"/>
      <c r="D42" s="19"/>
      <c r="E42" s="19"/>
      <c r="F42" s="19"/>
      <c r="G42" s="19"/>
    </row>
    <row r="43" spans="1:9" s="37" customFormat="1" ht="26.25" hidden="1" customHeight="1" x14ac:dyDescent="0.2">
      <c r="A43" s="45"/>
      <c r="B43" s="46"/>
      <c r="C43" s="19"/>
      <c r="D43" s="19"/>
      <c r="E43" s="19"/>
      <c r="F43" s="19"/>
      <c r="G43" s="19"/>
      <c r="H43" s="19"/>
      <c r="I43" s="44"/>
    </row>
    <row r="44" spans="1:9" ht="26.25" hidden="1" customHeight="1" x14ac:dyDescent="0.2"/>
    <row r="45" spans="1:9" ht="26.25" hidden="1" customHeight="1" x14ac:dyDescent="0.2"/>
    <row r="46" spans="1:9" ht="26.25" hidden="1" customHeight="1" x14ac:dyDescent="0.2"/>
    <row r="47" spans="1:9" ht="26.25" hidden="1" customHeight="1" x14ac:dyDescent="0.2"/>
    <row r="48" spans="1:9" ht="26.25" hidden="1" customHeight="1" x14ac:dyDescent="0.2"/>
    <row r="49" ht="26.25" hidden="1" customHeight="1" x14ac:dyDescent="0.2"/>
  </sheetData>
  <sheetProtection algorithmName="SHA-512" hashValue="Yqu9AQchnTaf6Kpsn5CbdVteOujYNl5iw5mMSByaHo72VH/T9S6cTEdN16hAhsxAuBh7/doT9/mWOtpOXCqeKg==" saltValue="Fi6XrX7c+kKcLIII5dbTrw==" spinCount="100000" sheet="1" objects="1" scenarios="1"/>
  <mergeCells count="5">
    <mergeCell ref="A3:C3"/>
    <mergeCell ref="F6:G6"/>
    <mergeCell ref="F7:G7"/>
    <mergeCell ref="D1:G1"/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D28:E28 C26:G27 G28 C20:G23 C10:G17" xr:uid="{00000000-0002-0000-0100-000000000000}">
      <formula1>0</formula1>
    </dataValidation>
    <dataValidation type="list" errorStyle="information" operator="greaterThan" allowBlank="1" showDropDown="1" showInputMessage="1" showErrorMessage="1" errorTitle="Bitte mit x ankreuzen!" error="X1 = Markierungsbögen, blanko_x000a_X2 = Markierungsbögen mit Stammdaten-Eindruck (GfI)" promptTitle="Bitte mit x ankreuzen!" prompt="X1 = Markierungsbögen, blanko_x000a_X2 = Markierungsbögen mit Stammdaten-Eindruck (GfI)" sqref="B7" xr:uid="{00000000-0002-0000-0100-000001000000}">
      <formula1>#REF!</formula1>
    </dataValidation>
  </dataValidations>
  <pageMargins left="0.73" right="0.65" top="0.984251969" bottom="0.984251969" header="0.4921259845" footer="0.4921259845"/>
  <pageSetup paperSize="9" scale="7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F27"/>
  <sheetViews>
    <sheetView workbookViewId="0"/>
  </sheetViews>
  <sheetFormatPr baseColWidth="10" defaultRowHeight="12.75" x14ac:dyDescent="0.2"/>
  <cols>
    <col min="1" max="1" width="24.85546875" bestFit="1" customWidth="1"/>
    <col min="2" max="2" width="5.7109375" bestFit="1" customWidth="1"/>
    <col min="4" max="4" width="17.85546875" customWidth="1"/>
    <col min="5" max="5" width="2.140625" customWidth="1"/>
    <col min="6" max="6" width="24.85546875" bestFit="1" customWidth="1"/>
    <col min="7" max="7" width="8.5703125" bestFit="1" customWidth="1"/>
    <col min="9" max="9" width="16.7109375" customWidth="1"/>
  </cols>
  <sheetData>
    <row r="1" spans="1:4" ht="23.25" x14ac:dyDescent="0.35">
      <c r="A1" s="56" t="s">
        <v>24</v>
      </c>
    </row>
    <row r="3" spans="1:4" x14ac:dyDescent="0.2">
      <c r="A3" t="s">
        <v>25</v>
      </c>
    </row>
    <row r="5" spans="1:4" x14ac:dyDescent="0.2">
      <c r="A5" s="135" t="str">
        <f>IF(ISTEXT('ZFA-Bestellliste'!B4),'ZFA-Bestellliste'!B4,"")</f>
        <v/>
      </c>
      <c r="B5" s="135"/>
      <c r="C5" s="135"/>
    </row>
    <row r="9" spans="1:4" x14ac:dyDescent="0.2">
      <c r="A9" s="136" t="s">
        <v>38</v>
      </c>
      <c r="B9" s="136"/>
      <c r="C9" s="136"/>
      <c r="D9" s="136"/>
    </row>
    <row r="11" spans="1:4" x14ac:dyDescent="0.2">
      <c r="A11" s="81" t="s">
        <v>32</v>
      </c>
    </row>
    <row r="12" spans="1:4" ht="25.5" x14ac:dyDescent="0.2">
      <c r="A12" s="57" t="s">
        <v>22</v>
      </c>
      <c r="B12" s="57" t="s">
        <v>26</v>
      </c>
      <c r="C12" s="58" t="s">
        <v>28</v>
      </c>
      <c r="D12" s="57" t="s">
        <v>27</v>
      </c>
    </row>
    <row r="13" spans="1:4" x14ac:dyDescent="0.2">
      <c r="A13" s="54" t="s">
        <v>10</v>
      </c>
      <c r="B13" s="54">
        <f>MAX('ZFA-Bestellliste'!$C$23,'ZFA-Bestellliste'!$F$23)</f>
        <v>0</v>
      </c>
      <c r="C13" s="77">
        <f>Aufgabensatz</f>
        <v>19</v>
      </c>
      <c r="D13" s="77">
        <f>B13*C13</f>
        <v>0</v>
      </c>
    </row>
    <row r="14" spans="1:4" x14ac:dyDescent="0.2">
      <c r="A14" s="54" t="s">
        <v>37</v>
      </c>
      <c r="B14" s="54" t="e">
        <f>IF(OR('ZFA-Bestellliste'!#REF!="",'ZFA-Bestellliste'!#REF!=0),0,'ZFA-Bestellliste'!#REF!-1)</f>
        <v>#REF!</v>
      </c>
      <c r="C14" s="77">
        <f>CD</f>
        <v>11</v>
      </c>
      <c r="D14" s="77" t="e">
        <f>B14*C14</f>
        <v>#REF!</v>
      </c>
    </row>
    <row r="15" spans="1:4" ht="13.5" thickBot="1" x14ac:dyDescent="0.25">
      <c r="D15" s="78">
        <f>SUM(D13:D13)</f>
        <v>0</v>
      </c>
    </row>
    <row r="16" spans="1:4" ht="13.5" thickTop="1" x14ac:dyDescent="0.2"/>
    <row r="17" spans="1:6" x14ac:dyDescent="0.2">
      <c r="A17" s="81" t="s">
        <v>31</v>
      </c>
    </row>
    <row r="18" spans="1:6" ht="25.5" x14ac:dyDescent="0.2">
      <c r="A18" s="57" t="s">
        <v>22</v>
      </c>
      <c r="B18" s="57" t="s">
        <v>26</v>
      </c>
      <c r="C18" s="58" t="s">
        <v>28</v>
      </c>
      <c r="D18" s="57" t="s">
        <v>27</v>
      </c>
    </row>
    <row r="19" spans="1:6" x14ac:dyDescent="0.2">
      <c r="A19" s="54" t="s">
        <v>10</v>
      </c>
      <c r="B19" s="54">
        <f>MAX(Nachbestellung!$C$23,Nachbestellung!$F$23)</f>
        <v>0</v>
      </c>
      <c r="C19" s="77">
        <f>Aufgabensatz_nb</f>
        <v>24.7</v>
      </c>
      <c r="D19" s="77">
        <f>B19*C19</f>
        <v>0</v>
      </c>
    </row>
    <row r="20" spans="1:6" x14ac:dyDescent="0.2">
      <c r="A20" s="54" t="s">
        <v>37</v>
      </c>
      <c r="B20" s="54" t="e">
        <f>IF(OR(Nachbestellung!#REF!="",Nachbestellung!#REF!=0),0,IF(OR('ZFA-Bestellliste'!#REF!="",'ZFA-Bestellliste'!#REF!=0),Nachbestellung!#REF!-1,Nachbestellung!#REF!))</f>
        <v>#REF!</v>
      </c>
      <c r="C20" s="77">
        <f>CD_nach</f>
        <v>14.3</v>
      </c>
      <c r="D20" s="77" t="e">
        <f>B20*C20</f>
        <v>#REF!</v>
      </c>
    </row>
    <row r="21" spans="1:6" ht="13.5" thickBot="1" x14ac:dyDescent="0.25">
      <c r="D21" s="78">
        <f>SUM(D19:D19)</f>
        <v>0</v>
      </c>
    </row>
    <row r="22" spans="1:6" ht="13.5" thickTop="1" x14ac:dyDescent="0.2"/>
    <row r="24" spans="1:6" x14ac:dyDescent="0.2">
      <c r="A24" s="136" t="s">
        <v>29</v>
      </c>
      <c r="B24" s="136"/>
      <c r="C24" s="136"/>
      <c r="D24" s="136"/>
      <c r="E24" s="136"/>
      <c r="F24" s="136"/>
    </row>
    <row r="26" spans="1:6" ht="13.5" thickBot="1" x14ac:dyDescent="0.25">
      <c r="D26" s="79">
        <f>(D15+D21)*(1+Mehrwertsteuer)</f>
        <v>0</v>
      </c>
    </row>
    <row r="27" spans="1:6" ht="13.5" thickTop="1" x14ac:dyDescent="0.2"/>
  </sheetData>
  <mergeCells count="3">
    <mergeCell ref="A5:C5"/>
    <mergeCell ref="A24:F24"/>
    <mergeCell ref="A9:D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D8"/>
  <sheetViews>
    <sheetView workbookViewId="0">
      <selection activeCell="A3" sqref="A3"/>
    </sheetView>
  </sheetViews>
  <sheetFormatPr baseColWidth="10" defaultRowHeight="12.75" x14ac:dyDescent="0.2"/>
  <cols>
    <col min="1" max="1" width="16.85546875" bestFit="1" customWidth="1"/>
    <col min="2" max="2" width="24" bestFit="1" customWidth="1"/>
    <col min="3" max="3" width="34" bestFit="1" customWidth="1"/>
  </cols>
  <sheetData>
    <row r="1" spans="1:4" ht="23.25" x14ac:dyDescent="0.35">
      <c r="A1" s="56" t="s">
        <v>20</v>
      </c>
    </row>
    <row r="2" spans="1:4" ht="19.5" x14ac:dyDescent="0.35">
      <c r="A2" s="55" t="s">
        <v>41</v>
      </c>
    </row>
    <row r="4" spans="1:4" x14ac:dyDescent="0.2">
      <c r="A4" s="54" t="s">
        <v>22</v>
      </c>
      <c r="B4" s="54" t="s">
        <v>23</v>
      </c>
      <c r="C4" s="54" t="s">
        <v>30</v>
      </c>
    </row>
    <row r="5" spans="1:4" x14ac:dyDescent="0.2">
      <c r="A5" s="54" t="s">
        <v>21</v>
      </c>
      <c r="B5" s="62">
        <v>19</v>
      </c>
      <c r="C5" s="62">
        <f>B5*1.3</f>
        <v>24.7</v>
      </c>
      <c r="D5" s="63"/>
    </row>
    <row r="6" spans="1:4" x14ac:dyDescent="0.2">
      <c r="A6" s="54" t="s">
        <v>35</v>
      </c>
      <c r="B6" s="62">
        <v>8</v>
      </c>
      <c r="C6" s="62">
        <f>B6*1.3</f>
        <v>10.4</v>
      </c>
      <c r="D6" s="63"/>
    </row>
    <row r="7" spans="1:4" x14ac:dyDescent="0.2">
      <c r="A7" s="54" t="s">
        <v>36</v>
      </c>
      <c r="B7" s="62">
        <v>11</v>
      </c>
      <c r="C7" s="62">
        <f>B7*1.3</f>
        <v>14.3</v>
      </c>
    </row>
    <row r="8" spans="1:4" x14ac:dyDescent="0.2">
      <c r="A8" s="6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ZFA-Bestellliste</vt:lpstr>
      <vt:lpstr>Nachbestellung</vt:lpstr>
      <vt:lpstr>Rechnung</vt:lpstr>
      <vt:lpstr>Preisliste</vt:lpstr>
      <vt:lpstr>Aufgabensatz</vt:lpstr>
      <vt:lpstr>Aufgabensatz_nb</vt:lpstr>
      <vt:lpstr>CD</vt:lpstr>
      <vt:lpstr>CD_nach</vt:lpstr>
      <vt:lpstr>Vierfarbsatz</vt:lpstr>
      <vt:lpstr>Vierfarbsatz_nb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Hagenhofer</dc:creator>
  <cp:lastModifiedBy>Martina Frantz</cp:lastModifiedBy>
  <cp:lastPrinted>2025-10-22T08:07:34Z</cp:lastPrinted>
  <dcterms:created xsi:type="dcterms:W3CDTF">2001-07-20T05:03:11Z</dcterms:created>
  <dcterms:modified xsi:type="dcterms:W3CDTF">2025-11-06T12:46:51Z</dcterms:modified>
</cp:coreProperties>
</file>