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S:\Bestellungen Prüfungsunterlagen Kammern\Bestellung 2025\Bestellunterlagen ZP 2025\"/>
    </mc:Choice>
  </mc:AlternateContent>
  <workbookProtection workbookPassword="B808" lockStructure="1"/>
  <bookViews>
    <workbookView xWindow="0" yWindow="0" windowWidth="28800" windowHeight="12480"/>
  </bookViews>
  <sheets>
    <sheet name="ZFA-Bestellliste" sheetId="6" r:id="rId1"/>
    <sheet name="Nachbestellung" sheetId="9" r:id="rId2"/>
    <sheet name="Rechnung" sheetId="5" state="hidden" r:id="rId3"/>
    <sheet name="Preisliste" sheetId="4" state="hidden" r:id="rId4"/>
  </sheets>
  <definedNames>
    <definedName name="Andruckskala">Preisliste!#REF!</definedName>
    <definedName name="Andruckskala_nb">Preisliste!#REF!</definedName>
    <definedName name="Aufgabensatz">Preisliste!$B$5</definedName>
    <definedName name="Aufgabensatz_nb">Preisliste!$C$5</definedName>
    <definedName name="CD">Preisliste!$B$7</definedName>
    <definedName name="CD_nach">Preisliste!$C$7</definedName>
    <definedName name="CD_ROM">Preisliste!#REF!</definedName>
    <definedName name="CD_ROM_nb">Preisliste!#REF!</definedName>
    <definedName name="_xlnm.Print_Area" localSheetId="0">'ZFA-Bestellliste'!$A$1:$G$24</definedName>
    <definedName name="Mehrwertsteuer">0.7</definedName>
    <definedName name="Vierfarbsatz">Preisliste!$B$6</definedName>
    <definedName name="Vierfarbsatz_nb">Preisliste!$C$6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" l="1"/>
  <c r="F12" i="6"/>
  <c r="F11" i="6"/>
  <c r="F10" i="6"/>
  <c r="E14" i="6"/>
  <c r="D14" i="6"/>
  <c r="F3" i="9"/>
  <c r="E18" i="9"/>
  <c r="D18" i="9"/>
  <c r="E14" i="9"/>
  <c r="D14" i="9"/>
  <c r="D20" i="9"/>
  <c r="F11" i="9"/>
  <c r="F17" i="9"/>
  <c r="F18" i="9" s="1"/>
  <c r="C18" i="9"/>
  <c r="F10" i="9"/>
  <c r="F12" i="9"/>
  <c r="F13" i="9"/>
  <c r="G14" i="9"/>
  <c r="C14" i="9"/>
  <c r="G18" i="6"/>
  <c r="C18" i="6"/>
  <c r="C14" i="6"/>
  <c r="C5" i="4"/>
  <c r="C19" i="5" s="1"/>
  <c r="C6" i="4"/>
  <c r="C7" i="4"/>
  <c r="C20" i="5" s="1"/>
  <c r="A5" i="5"/>
  <c r="C13" i="5"/>
  <c r="B14" i="5"/>
  <c r="C14" i="5"/>
  <c r="B20" i="5"/>
  <c r="C22" i="9"/>
  <c r="G14" i="6"/>
  <c r="F17" i="6"/>
  <c r="F18" i="6" s="1"/>
  <c r="C22" i="6"/>
  <c r="C20" i="9" l="1"/>
  <c r="B19" i="5" s="1"/>
  <c r="D19" i="5" s="1"/>
  <c r="D21" i="5" s="1"/>
  <c r="F14" i="9"/>
  <c r="F20" i="9" s="1"/>
  <c r="F14" i="6"/>
  <c r="F20" i="6" s="1"/>
  <c r="E20" i="9"/>
  <c r="D20" i="5"/>
  <c r="D14" i="5"/>
  <c r="G20" i="6"/>
  <c r="C20" i="6"/>
  <c r="D20" i="6"/>
  <c r="E20" i="6"/>
  <c r="B13" i="5" l="1"/>
  <c r="D13" i="5" s="1"/>
  <c r="D15" i="5" s="1"/>
  <c r="D26" i="5" s="1"/>
</calcChain>
</file>

<file path=xl/comments1.xml><?xml version="1.0" encoding="utf-8"?>
<comments xmlns="http://schemas.openxmlformats.org/spreadsheetml/2006/main">
  <authors>
    <author>Thomas Hagenhofer</author>
  </authors>
  <commentList>
    <comment ref="D10" authorId="0" shapeId="0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3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23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comments2.xml><?xml version="1.0" encoding="utf-8"?>
<comments xmlns="http://schemas.openxmlformats.org/spreadsheetml/2006/main">
  <authors>
    <author>Thomas Hagenhofer</author>
  </authors>
  <commentList>
    <comment ref="D10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3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sharedStrings.xml><?xml version="1.0" encoding="utf-8"?>
<sst xmlns="http://schemas.openxmlformats.org/spreadsheetml/2006/main" count="101" uniqueCount="63">
  <si>
    <t>Wird vom ZFA eingetragen!</t>
  </si>
  <si>
    <t>Kammer-Nummer</t>
  </si>
  <si>
    <t>Pr.-Term</t>
  </si>
  <si>
    <t>NB</t>
  </si>
  <si>
    <t>Kammer</t>
  </si>
  <si>
    <t>Praktische Prüfung</t>
  </si>
  <si>
    <t>Schriftliche Prüfung</t>
  </si>
  <si>
    <t>Anzahl der benötigten Unterlagen</t>
  </si>
  <si>
    <t>Bestell-Nr.:</t>
  </si>
  <si>
    <t>Ausbildungsberuf</t>
  </si>
  <si>
    <t>Aufgabensätze</t>
  </si>
  <si>
    <t>Lösungs- schablonen</t>
  </si>
  <si>
    <r>
      <t>Anzahl der benötigten</t>
    </r>
    <r>
      <rPr>
        <sz val="10"/>
        <rFont val="Arial"/>
        <family val="2"/>
      </rPr>
      <t xml:space="preserve"> </t>
    </r>
  </si>
  <si>
    <t>Aufgaben-
sätze</t>
  </si>
  <si>
    <t>Hinweise f.d.K.
Gruppe 2</t>
  </si>
  <si>
    <t>c) Sonstiges</t>
  </si>
  <si>
    <t>Aufgaben
Gruppe 1</t>
  </si>
  <si>
    <t>Aufgabensätze gesamt:</t>
  </si>
  <si>
    <t>5001</t>
  </si>
  <si>
    <t>5002</t>
  </si>
  <si>
    <t>Preisliste</t>
  </si>
  <si>
    <t>Aufgabensatz</t>
  </si>
  <si>
    <t>Artikel</t>
  </si>
  <si>
    <t>Preis pro Stück ohne Mwst.</t>
  </si>
  <si>
    <t>Rechnung</t>
  </si>
  <si>
    <t>Wir berechnen der Kammer</t>
  </si>
  <si>
    <t>Stück</t>
  </si>
  <si>
    <t>Gesamt</t>
  </si>
  <si>
    <t>Stückpreis
(ohne MwSt)</t>
  </si>
  <si>
    <t xml:space="preserve">Hieraus ergibt sich ein Rechnungsbetrag inklusive Mehrwertsteuer von </t>
  </si>
  <si>
    <t>Preise bei Nachbestellung ohne Mwst.</t>
  </si>
  <si>
    <t>Nachbestellungen:</t>
  </si>
  <si>
    <t>Reguläre Bestellungen:</t>
  </si>
  <si>
    <t>Film</t>
  </si>
  <si>
    <t>CD</t>
  </si>
  <si>
    <t>CDs (zusätzliche)</t>
  </si>
  <si>
    <t>folgende bestellten und gelieferten Prüfungsunterlagen:</t>
  </si>
  <si>
    <t>x</t>
  </si>
  <si>
    <t>X</t>
  </si>
  <si>
    <t>Stand: Winter 2003</t>
  </si>
  <si>
    <t>Bestellliste TOP ZFA</t>
  </si>
  <si>
    <t>Nachbestellung TOP ZFA</t>
  </si>
  <si>
    <t>Berichts-
bogen
Gruppe 3</t>
  </si>
  <si>
    <t>Medientechnologe Druck</t>
  </si>
  <si>
    <t>Medientechnologe Siebdruck</t>
  </si>
  <si>
    <t>Medientechnologe Druckverarbeitung</t>
  </si>
  <si>
    <t>3329</t>
  </si>
  <si>
    <t>a) Aufgabenbedarf Druck-, Medien- und Papierberufe</t>
  </si>
  <si>
    <t>b) Aufgabenbedarf Buchbinder</t>
  </si>
  <si>
    <t>Lösungsheft Druck-, Medien- und Papierberufe</t>
  </si>
  <si>
    <t>Lösungsheft Buchbinder</t>
  </si>
  <si>
    <t>Aufgabensätze Druck-, Medien- und Papierberufe gesamt:</t>
  </si>
  <si>
    <t>Aufgabensätze Buchbinder gesamt:</t>
  </si>
  <si>
    <t>1310</t>
  </si>
  <si>
    <t>1275</t>
  </si>
  <si>
    <t>3330</t>
  </si>
  <si>
    <t xml:space="preserve">Buchbinder </t>
  </si>
  <si>
    <t xml:space="preserve">Lösungsheft Buchbinder </t>
  </si>
  <si>
    <t>Mediengestalter Digital und Print, Verordnung von 2023</t>
  </si>
  <si>
    <t>Zwischenprüfung 2025</t>
  </si>
  <si>
    <t>ZT25</t>
  </si>
  <si>
    <t>Bitte nutzen Sie diese Tabelle nur für Ihre Nachbestellungen ab dem 16.12.2024</t>
  </si>
  <si>
    <t>3385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</si>
</sst>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0\ "/>
    <numFmt numFmtId="165" formatCode="#,##0.00\ [$€-1]"/>
    <numFmt numFmtId="166" formatCode="#,##0.00\ [$EUR]"/>
  </numFmts>
  <fonts count="23" x14ac:knownFonts="1">
    <font>
      <sz val="10"/>
      <name val="MS Sans Serif"/>
    </font>
    <font>
      <b/>
      <sz val="2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8"/>
      <color indexed="81"/>
      <name val="Tahoma"/>
      <family val="2"/>
    </font>
    <font>
      <sz val="13.5"/>
      <name val="MS Sans Serif"/>
      <family val="2"/>
    </font>
    <font>
      <sz val="18"/>
      <name val="MS Sans Serif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sz val="10"/>
      <color indexed="10"/>
      <name val="MS Sans Serif"/>
      <family val="2"/>
    </font>
    <font>
      <b/>
      <sz val="10"/>
      <name val="MS Sans Serif"/>
      <family val="2"/>
    </font>
    <font>
      <sz val="10"/>
      <color indexed="9"/>
      <name val="Arial"/>
      <family val="2"/>
    </font>
    <font>
      <sz val="12"/>
      <color indexed="10"/>
      <name val="Arial"/>
      <family val="2"/>
    </font>
    <font>
      <b/>
      <sz val="14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164" fontId="10" fillId="2" borderId="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vertical="center" wrapText="1"/>
    </xf>
    <xf numFmtId="49" fontId="3" fillId="3" borderId="0" xfId="0" applyNumberFormat="1" applyFont="1" applyFill="1" applyAlignment="1">
      <alignment horizontal="left" vertical="center"/>
    </xf>
    <xf numFmtId="49" fontId="2" fillId="3" borderId="8" xfId="0" applyNumberFormat="1" applyFont="1" applyFill="1" applyBorder="1" applyAlignment="1">
      <alignment horizontal="centerContinuous" vertical="center" wrapText="1"/>
    </xf>
    <xf numFmtId="49" fontId="2" fillId="3" borderId="9" xfId="0" applyNumberFormat="1" applyFont="1" applyFill="1" applyBorder="1" applyAlignment="1">
      <alignment horizontal="centerContinuous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Continuous" vertical="center"/>
      <protection locked="0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0" xfId="0" applyNumberFormat="1" applyFont="1" applyFill="1" applyAlignment="1">
      <alignment horizontal="left"/>
    </xf>
    <xf numFmtId="49" fontId="6" fillId="3" borderId="13" xfId="0" applyNumberFormat="1" applyFont="1" applyFill="1" applyBorder="1" applyAlignment="1" applyProtection="1">
      <alignment wrapText="1"/>
      <protection locked="0"/>
    </xf>
    <xf numFmtId="49" fontId="5" fillId="3" borderId="0" xfId="0" applyNumberFormat="1" applyFont="1" applyFill="1"/>
    <xf numFmtId="0" fontId="2" fillId="3" borderId="0" xfId="0" applyFont="1" applyFill="1"/>
    <xf numFmtId="49" fontId="4" fillId="3" borderId="0" xfId="0" applyNumberFormat="1" applyFont="1" applyFill="1" applyAlignment="1">
      <alignment horizontal="centerContinuous" vertical="center"/>
    </xf>
    <xf numFmtId="49" fontId="4" fillId="3" borderId="0" xfId="0" applyNumberFormat="1" applyFont="1" applyFill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Continuous" wrapText="1"/>
    </xf>
    <xf numFmtId="49" fontId="5" fillId="3" borderId="15" xfId="0" applyNumberFormat="1" applyFont="1" applyFill="1" applyBorder="1" applyAlignment="1">
      <alignment horizontal="centerContinuous" wrapText="1"/>
    </xf>
    <xf numFmtId="49" fontId="5" fillId="3" borderId="0" xfId="0" applyNumberFormat="1" applyFont="1" applyFill="1" applyAlignment="1">
      <alignment wrapText="1"/>
    </xf>
    <xf numFmtId="49" fontId="2" fillId="3" borderId="0" xfId="0" applyNumberFormat="1" applyFont="1" applyFill="1" applyAlignment="1">
      <alignment wrapText="1"/>
    </xf>
    <xf numFmtId="49" fontId="7" fillId="3" borderId="0" xfId="0" applyNumberFormat="1" applyFont="1" applyFill="1" applyAlignment="1">
      <alignment horizontal="centerContinuous" wrapText="1"/>
    </xf>
    <xf numFmtId="49" fontId="2" fillId="3" borderId="0" xfId="0" applyNumberFormat="1" applyFont="1" applyFill="1" applyAlignment="1">
      <alignment horizontal="centerContinuous" wrapText="1"/>
    </xf>
    <xf numFmtId="49" fontId="2" fillId="3" borderId="16" xfId="0" applyNumberFormat="1" applyFont="1" applyFill="1" applyBorder="1" applyAlignment="1">
      <alignment horizontal="centerContinuous" wrapText="1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wrapText="1"/>
    </xf>
    <xf numFmtId="49" fontId="2" fillId="3" borderId="12" xfId="0" applyNumberFormat="1" applyFont="1" applyFill="1" applyBorder="1" applyAlignment="1">
      <alignment horizontal="center" wrapText="1"/>
    </xf>
    <xf numFmtId="49" fontId="8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 wrapText="1"/>
    </xf>
    <xf numFmtId="49" fontId="9" fillId="3" borderId="18" xfId="0" applyNumberFormat="1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49" fontId="9" fillId="3" borderId="19" xfId="0" applyNumberFormat="1" applyFont="1" applyFill="1" applyBorder="1" applyAlignment="1">
      <alignment horizontal="center" vertical="center"/>
    </xf>
    <xf numFmtId="164" fontId="10" fillId="3" borderId="20" xfId="0" applyNumberFormat="1" applyFont="1" applyFill="1" applyBorder="1" applyAlignment="1" applyProtection="1">
      <alignment horizontal="center" vertical="center"/>
      <protection locked="0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164" fontId="10" fillId="3" borderId="21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/>
    <xf numFmtId="49" fontId="5" fillId="3" borderId="15" xfId="0" applyNumberFormat="1" applyFont="1" applyFill="1" applyBorder="1" applyAlignment="1">
      <alignment horizontal="center" wrapText="1"/>
    </xf>
    <xf numFmtId="49" fontId="2" fillId="3" borderId="16" xfId="0" applyNumberFormat="1" applyFont="1" applyFill="1" applyBorder="1" applyAlignment="1">
      <alignment wrapText="1"/>
    </xf>
    <xf numFmtId="49" fontId="5" fillId="3" borderId="23" xfId="0" applyNumberFormat="1" applyFont="1" applyFill="1" applyBorder="1" applyAlignment="1">
      <alignment horizontal="center" wrapText="1"/>
    </xf>
    <xf numFmtId="49" fontId="2" fillId="3" borderId="24" xfId="0" applyNumberFormat="1" applyFont="1" applyFill="1" applyBorder="1" applyAlignment="1">
      <alignment horizontal="center" wrapText="1"/>
    </xf>
    <xf numFmtId="49" fontId="7" fillId="3" borderId="25" xfId="0" applyNumberFormat="1" applyFont="1" applyFill="1" applyBorder="1" applyAlignment="1">
      <alignment horizontal="center" wrapText="1"/>
    </xf>
    <xf numFmtId="164" fontId="10" fillId="3" borderId="26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0" fillId="0" borderId="6" xfId="0" applyBorder="1"/>
    <xf numFmtId="0" fontId="14" fillId="0" borderId="0" xfId="0" applyFont="1"/>
    <xf numFmtId="0" fontId="15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49" fontId="4" fillId="3" borderId="28" xfId="0" applyNumberFormat="1" applyFont="1" applyFill="1" applyBorder="1" applyAlignment="1">
      <alignment horizontal="centerContinuous" vertical="center"/>
    </xf>
    <xf numFmtId="49" fontId="9" fillId="3" borderId="29" xfId="0" applyNumberFormat="1" applyFont="1" applyFill="1" applyBorder="1" applyAlignment="1">
      <alignment horizontal="center" vertical="center"/>
    </xf>
    <xf numFmtId="164" fontId="10" fillId="3" borderId="29" xfId="0" applyNumberFormat="1" applyFont="1" applyFill="1" applyBorder="1" applyAlignment="1">
      <alignment horizontal="center" vertical="center"/>
    </xf>
    <xf numFmtId="165" fontId="0" fillId="0" borderId="6" xfId="0" applyNumberFormat="1" applyBorder="1"/>
    <xf numFmtId="164" fontId="10" fillId="0" borderId="9" xfId="0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49" fontId="2" fillId="3" borderId="16" xfId="0" applyNumberFormat="1" applyFont="1" applyFill="1" applyBorder="1" applyAlignment="1">
      <alignment horizontal="left" wrapText="1" indent="1"/>
    </xf>
    <xf numFmtId="49" fontId="5" fillId="3" borderId="12" xfId="0" applyNumberFormat="1" applyFont="1" applyFill="1" applyBorder="1" applyAlignment="1">
      <alignment horizontal="left" wrapText="1" indent="1"/>
    </xf>
    <xf numFmtId="49" fontId="2" fillId="3" borderId="0" xfId="0" applyNumberFormat="1" applyFont="1" applyFill="1" applyAlignment="1">
      <alignment horizontal="left" wrapText="1" indent="1"/>
    </xf>
    <xf numFmtId="49" fontId="11" fillId="3" borderId="30" xfId="0" applyNumberFormat="1" applyFont="1" applyFill="1" applyBorder="1" applyAlignment="1">
      <alignment horizontal="left" vertical="center" indent="1"/>
    </xf>
    <xf numFmtId="49" fontId="2" fillId="3" borderId="1" xfId="0" applyNumberFormat="1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indent="1"/>
    </xf>
    <xf numFmtId="49" fontId="8" fillId="3" borderId="0" xfId="0" applyNumberFormat="1" applyFont="1" applyFill="1" applyAlignment="1">
      <alignment horizontal="left" wrapText="1" indent="1"/>
    </xf>
    <xf numFmtId="49" fontId="2" fillId="3" borderId="5" xfId="0" applyNumberFormat="1" applyFont="1" applyFill="1" applyBorder="1" applyAlignment="1">
      <alignment horizontal="left" vertical="center" wrapText="1" indent="1"/>
    </xf>
    <xf numFmtId="49" fontId="11" fillId="3" borderId="30" xfId="0" applyNumberFormat="1" applyFont="1" applyFill="1" applyBorder="1" applyAlignment="1">
      <alignment horizontal="left" vertical="center" wrapText="1" indent="1"/>
    </xf>
    <xf numFmtId="49" fontId="11" fillId="3" borderId="29" xfId="0" applyNumberFormat="1" applyFont="1" applyFill="1" applyBorder="1" applyAlignment="1">
      <alignment horizontal="left" vertical="center" wrapText="1" indent="1"/>
    </xf>
    <xf numFmtId="49" fontId="2" fillId="3" borderId="0" xfId="0" applyNumberFormat="1" applyFont="1" applyFill="1" applyAlignment="1">
      <alignment horizontal="left" vertical="center" wrapText="1" indent="1"/>
    </xf>
    <xf numFmtId="49" fontId="12" fillId="3" borderId="13" xfId="0" applyNumberFormat="1" applyFont="1" applyFill="1" applyBorder="1" applyAlignment="1">
      <alignment horizontal="center" wrapText="1"/>
    </xf>
    <xf numFmtId="166" fontId="0" fillId="0" borderId="6" xfId="0" applyNumberFormat="1" applyBorder="1"/>
    <xf numFmtId="166" fontId="0" fillId="0" borderId="32" xfId="0" applyNumberFormat="1" applyBorder="1"/>
    <xf numFmtId="166" fontId="0" fillId="0" borderId="33" xfId="0" applyNumberFormat="1" applyBorder="1"/>
    <xf numFmtId="49" fontId="17" fillId="3" borderId="0" xfId="0" applyNumberFormat="1" applyFont="1" applyFill="1" applyAlignment="1">
      <alignment horizontal="center" vertical="center" wrapText="1"/>
    </xf>
    <xf numFmtId="0" fontId="19" fillId="0" borderId="0" xfId="0" applyFont="1"/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164" fontId="10" fillId="3" borderId="34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49" fontId="20" fillId="3" borderId="0" xfId="0" applyNumberFormat="1" applyFont="1" applyFill="1" applyAlignment="1">
      <alignment horizontal="center"/>
    </xf>
    <xf numFmtId="49" fontId="20" fillId="3" borderId="0" xfId="0" applyNumberFormat="1" applyFont="1" applyFill="1"/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/>
    </xf>
    <xf numFmtId="49" fontId="8" fillId="3" borderId="14" xfId="0" applyNumberFormat="1" applyFont="1" applyFill="1" applyBorder="1" applyAlignment="1">
      <alignment horizontal="left"/>
    </xf>
    <xf numFmtId="49" fontId="2" fillId="3" borderId="14" xfId="0" applyNumberFormat="1" applyFont="1" applyFill="1" applyBorder="1" applyAlignment="1">
      <alignment horizontal="left" wrapText="1" indent="1"/>
    </xf>
    <xf numFmtId="49" fontId="2" fillId="3" borderId="14" xfId="0" applyNumberFormat="1" applyFont="1" applyFill="1" applyBorder="1" applyAlignment="1">
      <alignment horizontal="center" wrapText="1"/>
    </xf>
    <xf numFmtId="49" fontId="2" fillId="3" borderId="5" xfId="0" applyNumberFormat="1" applyFont="1" applyFill="1" applyBorder="1" applyAlignment="1">
      <alignment horizontal="left" vertical="center" indent="1"/>
    </xf>
    <xf numFmtId="164" fontId="10" fillId="3" borderId="3" xfId="0" applyNumberFormat="1" applyFont="1" applyFill="1" applyBorder="1" applyAlignment="1" applyProtection="1">
      <alignment horizontal="center" vertical="center"/>
      <protection locked="0"/>
    </xf>
    <xf numFmtId="49" fontId="9" fillId="3" borderId="3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left" vertical="center" wrapText="1" indent="1"/>
    </xf>
    <xf numFmtId="164" fontId="10" fillId="3" borderId="36" xfId="0" applyNumberFormat="1" applyFont="1" applyFill="1" applyBorder="1" applyAlignment="1" applyProtection="1">
      <alignment horizontal="center" vertical="center"/>
      <protection locked="0"/>
    </xf>
    <xf numFmtId="164" fontId="10" fillId="0" borderId="36" xfId="0" applyNumberFormat="1" applyFont="1" applyBorder="1" applyAlignment="1" applyProtection="1">
      <alignment horizontal="center" vertical="center"/>
      <protection locked="0"/>
    </xf>
    <xf numFmtId="164" fontId="10" fillId="2" borderId="37" xfId="0" applyNumberFormat="1" applyFont="1" applyFill="1" applyBorder="1" applyAlignment="1">
      <alignment horizontal="center" vertical="center"/>
    </xf>
    <xf numFmtId="49" fontId="9" fillId="3" borderId="38" xfId="0" applyNumberFormat="1" applyFont="1" applyFill="1" applyBorder="1" applyAlignment="1">
      <alignment horizontal="center" vertical="center" wrapText="1"/>
    </xf>
    <xf numFmtId="49" fontId="2" fillId="3" borderId="39" xfId="0" applyNumberFormat="1" applyFont="1" applyFill="1" applyBorder="1" applyAlignment="1">
      <alignment horizontal="left" vertical="center" wrapText="1" indent="1"/>
    </xf>
    <xf numFmtId="164" fontId="10" fillId="3" borderId="40" xfId="0" applyNumberFormat="1" applyFont="1" applyFill="1" applyBorder="1" applyAlignment="1" applyProtection="1">
      <alignment horizontal="center" vertical="center"/>
      <protection locked="0"/>
    </xf>
    <xf numFmtId="164" fontId="10" fillId="0" borderId="40" xfId="0" applyNumberFormat="1" applyFont="1" applyBorder="1" applyAlignment="1" applyProtection="1">
      <alignment horizontal="center" vertical="center"/>
      <protection locked="0"/>
    </xf>
    <xf numFmtId="164" fontId="10" fillId="3" borderId="4" xfId="0" applyNumberFormat="1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41" xfId="0" applyNumberFormat="1" applyFont="1" applyFill="1" applyBorder="1" applyAlignment="1">
      <alignment horizontal="center" vertical="center"/>
    </xf>
    <xf numFmtId="49" fontId="2" fillId="3" borderId="18" xfId="0" applyNumberFormat="1" applyFont="1" applyFill="1" applyBorder="1" applyAlignment="1">
      <alignment horizontal="left" vertical="center" wrapText="1" indent="1"/>
    </xf>
    <xf numFmtId="164" fontId="22" fillId="3" borderId="42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indent="1"/>
    </xf>
    <xf numFmtId="164" fontId="10" fillId="0" borderId="20" xfId="0" applyNumberFormat="1" applyFont="1" applyBorder="1" applyAlignment="1" applyProtection="1">
      <alignment horizontal="center" vertical="center"/>
      <protection locked="0"/>
    </xf>
    <xf numFmtId="164" fontId="10" fillId="4" borderId="26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49" fontId="2" fillId="3" borderId="18" xfId="0" applyNumberFormat="1" applyFont="1" applyFill="1" applyBorder="1" applyAlignment="1" applyProtection="1">
      <alignment horizontal="left" vertical="center" indent="1"/>
      <protection locked="0"/>
    </xf>
    <xf numFmtId="49" fontId="2" fillId="3" borderId="22" xfId="0" applyNumberFormat="1" applyFont="1" applyFill="1" applyBorder="1" applyAlignment="1" applyProtection="1">
      <alignment horizontal="left" vertical="center" indent="1"/>
      <protection locked="0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164" fontId="10" fillId="3" borderId="25" xfId="0" applyNumberFormat="1" applyFont="1" applyFill="1" applyBorder="1" applyAlignment="1" applyProtection="1">
      <alignment horizontal="center" vertical="center"/>
      <protection locked="0"/>
    </xf>
    <xf numFmtId="164" fontId="10" fillId="2" borderId="12" xfId="0" applyNumberFormat="1" applyFont="1" applyFill="1" applyBorder="1" applyAlignment="1" applyProtection="1">
      <alignment horizontal="center" vertical="center"/>
      <protection locked="0"/>
    </xf>
    <xf numFmtId="164" fontId="10" fillId="2" borderId="49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164" fontId="10" fillId="2" borderId="51" xfId="0" applyNumberFormat="1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left" vertical="center" indent="1"/>
    </xf>
    <xf numFmtId="164" fontId="10" fillId="2" borderId="12" xfId="0" applyNumberFormat="1" applyFont="1" applyFill="1" applyBorder="1" applyAlignment="1">
      <alignment horizontal="center" vertical="center"/>
    </xf>
    <xf numFmtId="49" fontId="9" fillId="3" borderId="18" xfId="0" applyNumberFormat="1" applyFont="1" applyFill="1" applyBorder="1" applyAlignment="1" applyProtection="1">
      <alignment horizontal="center" vertical="center"/>
      <protection locked="0"/>
    </xf>
    <xf numFmtId="49" fontId="9" fillId="3" borderId="22" xfId="0" applyNumberFormat="1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4" xfId="0" applyNumberFormat="1" applyFont="1" applyFill="1" applyBorder="1" applyAlignment="1" applyProtection="1">
      <alignment horizontal="center" vertical="center"/>
      <protection locked="0"/>
    </xf>
    <xf numFmtId="164" fontId="10" fillId="2" borderId="49" xfId="0" applyNumberFormat="1" applyFont="1" applyFill="1" applyBorder="1" applyAlignment="1" applyProtection="1">
      <alignment horizontal="center" vertical="center"/>
      <protection locked="0"/>
    </xf>
    <xf numFmtId="164" fontId="10" fillId="2" borderId="50" xfId="0" applyNumberFormat="1" applyFont="1" applyFill="1" applyBorder="1" applyAlignment="1" applyProtection="1">
      <alignment horizontal="center" vertical="center"/>
      <protection locked="0"/>
    </xf>
    <xf numFmtId="164" fontId="10" fillId="2" borderId="51" xfId="0" applyNumberFormat="1" applyFont="1" applyFill="1" applyBorder="1" applyAlignment="1" applyProtection="1">
      <alignment horizontal="center" vertical="center"/>
      <protection locked="0"/>
    </xf>
    <xf numFmtId="164" fontId="10" fillId="3" borderId="21" xfId="0" applyNumberFormat="1" applyFont="1" applyFill="1" applyBorder="1" applyAlignment="1" applyProtection="1">
      <alignment horizontal="center" vertical="center"/>
      <protection locked="0"/>
    </xf>
    <xf numFmtId="164" fontId="10" fillId="3" borderId="29" xfId="0" applyNumberFormat="1" applyFont="1" applyFill="1" applyBorder="1" applyAlignment="1" applyProtection="1">
      <alignment horizontal="center" vertical="center"/>
      <protection locked="0"/>
    </xf>
    <xf numFmtId="164" fontId="10" fillId="3" borderId="34" xfId="0" applyNumberFormat="1" applyFont="1" applyFill="1" applyBorder="1" applyAlignment="1" applyProtection="1">
      <alignment horizontal="center" vertical="center"/>
      <protection locked="0"/>
    </xf>
    <xf numFmtId="49" fontId="5" fillId="3" borderId="43" xfId="0" applyNumberFormat="1" applyFont="1" applyFill="1" applyBorder="1" applyAlignment="1">
      <alignment horizontal="center" wrapText="1"/>
    </xf>
    <xf numFmtId="49" fontId="5" fillId="3" borderId="15" xfId="0" applyNumberFormat="1" applyFont="1" applyFill="1" applyBorder="1" applyAlignment="1">
      <alignment horizontal="center" wrapText="1"/>
    </xf>
    <xf numFmtId="49" fontId="7" fillId="3" borderId="44" xfId="0" applyNumberFormat="1" applyFont="1" applyFill="1" applyBorder="1" applyAlignment="1">
      <alignment horizontal="center" wrapText="1"/>
    </xf>
    <xf numFmtId="49" fontId="7" fillId="3" borderId="16" xfId="0" applyNumberFormat="1" applyFont="1" applyFill="1" applyBorder="1" applyAlignment="1">
      <alignment horizontal="center" wrapText="1"/>
    </xf>
    <xf numFmtId="49" fontId="11" fillId="3" borderId="45" xfId="0" applyNumberFormat="1" applyFont="1" applyFill="1" applyBorder="1" applyAlignment="1">
      <alignment horizontal="center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4" fillId="3" borderId="46" xfId="0" applyNumberFormat="1" applyFont="1" applyFill="1" applyBorder="1" applyAlignment="1" applyProtection="1">
      <alignment horizontal="center" vertical="center"/>
      <protection locked="0"/>
    </xf>
    <xf numFmtId="49" fontId="4" fillId="3" borderId="47" xfId="0" applyNumberFormat="1" applyFont="1" applyFill="1" applyBorder="1" applyAlignment="1" applyProtection="1">
      <alignment horizontal="center" vertical="center"/>
      <protection locked="0"/>
    </xf>
    <xf numFmtId="49" fontId="17" fillId="3" borderId="0" xfId="0" applyNumberFormat="1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3</xdr:col>
      <xdr:colOff>247650</xdr:colOff>
      <xdr:row>10</xdr:row>
      <xdr:rowOff>0</xdr:rowOff>
    </xdr:to>
    <xdr:sp macro="" textlink="">
      <xdr:nvSpPr>
        <xdr:cNvPr id="7539" name="AutoShape 74">
          <a:extLst>
            <a:ext uri="{FF2B5EF4-FFF2-40B4-BE49-F238E27FC236}">
              <a16:creationId xmlns:a16="http://schemas.microsoft.com/office/drawing/2014/main" xmlns="" id="{00000000-0008-0000-0100-0000731D0000}"/>
            </a:ext>
          </a:extLst>
        </xdr:cNvPr>
        <xdr:cNvSpPr>
          <a:spLocks/>
        </xdr:cNvSpPr>
      </xdr:nvSpPr>
      <xdr:spPr bwMode="auto">
        <a:xfrm>
          <a:off x="5000625" y="3219450"/>
          <a:ext cx="247650" cy="0"/>
        </a:xfrm>
        <a:prstGeom prst="rightBrace">
          <a:avLst>
            <a:gd name="adj1" fmla="val -2147483648"/>
            <a:gd name="adj2" fmla="val 22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228600</xdr:colOff>
      <xdr:row>10</xdr:row>
      <xdr:rowOff>0</xdr:rowOff>
    </xdr:to>
    <xdr:sp macro="" textlink="">
      <xdr:nvSpPr>
        <xdr:cNvPr id="7540" name="AutoShape 75">
          <a:extLst>
            <a:ext uri="{FF2B5EF4-FFF2-40B4-BE49-F238E27FC236}">
              <a16:creationId xmlns:a16="http://schemas.microsoft.com/office/drawing/2014/main" xmlns="" id="{00000000-0008-0000-0100-0000741D0000}"/>
            </a:ext>
          </a:extLst>
        </xdr:cNvPr>
        <xdr:cNvSpPr>
          <a:spLocks/>
        </xdr:cNvSpPr>
      </xdr:nvSpPr>
      <xdr:spPr bwMode="auto">
        <a:xfrm>
          <a:off x="5000625" y="3219450"/>
          <a:ext cx="228600" cy="0"/>
        </a:xfrm>
        <a:prstGeom prst="rightBrace">
          <a:avLst>
            <a:gd name="adj1" fmla="val -2147483648"/>
            <a:gd name="adj2" fmla="val 185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228600</xdr:colOff>
      <xdr:row>10</xdr:row>
      <xdr:rowOff>0</xdr:rowOff>
    </xdr:to>
    <xdr:sp macro="" textlink="">
      <xdr:nvSpPr>
        <xdr:cNvPr id="7541" name="AutoShape 77">
          <a:extLst>
            <a:ext uri="{FF2B5EF4-FFF2-40B4-BE49-F238E27FC236}">
              <a16:creationId xmlns:a16="http://schemas.microsoft.com/office/drawing/2014/main" xmlns="" id="{00000000-0008-0000-0100-0000751D0000}"/>
            </a:ext>
          </a:extLst>
        </xdr:cNvPr>
        <xdr:cNvSpPr>
          <a:spLocks/>
        </xdr:cNvSpPr>
      </xdr:nvSpPr>
      <xdr:spPr bwMode="auto">
        <a:xfrm>
          <a:off x="5000625" y="3219450"/>
          <a:ext cx="228600" cy="0"/>
        </a:xfrm>
        <a:prstGeom prst="rightBrace">
          <a:avLst>
            <a:gd name="adj1" fmla="val -2147483648"/>
            <a:gd name="adj2" fmla="val 114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I40"/>
  <sheetViews>
    <sheetView tabSelected="1" zoomScaleNormal="100" workbookViewId="0">
      <selection activeCell="B4" sqref="B4"/>
    </sheetView>
  </sheetViews>
  <sheetFormatPr baseColWidth="10" defaultColWidth="0" defaultRowHeight="40.5" customHeight="1" x14ac:dyDescent="0.2"/>
  <cols>
    <col min="1" max="1" width="10.28515625" style="48" customWidth="1"/>
    <col min="2" max="2" width="54.140625" style="49" customWidth="1"/>
    <col min="3" max="3" width="10.5703125" style="20" customWidth="1"/>
    <col min="4" max="4" width="10.42578125" style="20" customWidth="1"/>
    <col min="5" max="5" width="10" style="20" customWidth="1"/>
    <col min="6" max="7" width="11.42578125" style="20" customWidth="1"/>
    <col min="8" max="8" width="0.5703125" style="20" customWidth="1"/>
    <col min="9" max="16384" width="11.42578125" style="20" hidden="1"/>
  </cols>
  <sheetData>
    <row r="1" spans="1:7" s="7" customFormat="1" ht="27.75" thickTop="1" thickBot="1" x14ac:dyDescent="0.25">
      <c r="A1" s="6" t="s">
        <v>40</v>
      </c>
      <c r="D1" s="146" t="s">
        <v>0</v>
      </c>
      <c r="E1" s="147"/>
      <c r="F1" s="147"/>
      <c r="G1" s="148"/>
    </row>
    <row r="2" spans="1:7" s="7" customFormat="1" ht="24" thickTop="1" x14ac:dyDescent="0.2">
      <c r="A2" s="8" t="s">
        <v>59</v>
      </c>
      <c r="D2" s="9" t="s">
        <v>1</v>
      </c>
      <c r="E2" s="10"/>
      <c r="F2" s="11" t="s">
        <v>2</v>
      </c>
      <c r="G2" s="12" t="s">
        <v>3</v>
      </c>
    </row>
    <row r="3" spans="1:7" s="7" customFormat="1" ht="24" customHeight="1" thickBot="1" x14ac:dyDescent="0.25">
      <c r="A3" s="83"/>
      <c r="D3" s="149"/>
      <c r="E3" s="150"/>
      <c r="F3" s="15" t="s">
        <v>60</v>
      </c>
      <c r="G3" s="16"/>
    </row>
    <row r="4" spans="1:7" s="7" customFormat="1" ht="30" customHeight="1" thickTop="1" thickBot="1" x14ac:dyDescent="0.3">
      <c r="A4" s="17" t="s">
        <v>4</v>
      </c>
      <c r="B4" s="18"/>
      <c r="C4" s="19"/>
      <c r="D4" s="20"/>
      <c r="E4" s="20"/>
      <c r="F4" s="21"/>
      <c r="G4" s="22"/>
    </row>
    <row r="5" spans="1:7" s="7" customFormat="1" ht="24" customHeight="1" thickBot="1" x14ac:dyDescent="0.25">
      <c r="A5" s="13"/>
      <c r="F5" s="21"/>
      <c r="G5" s="22"/>
    </row>
    <row r="6" spans="1:7" s="25" customFormat="1" ht="19.899999999999999" customHeight="1" thickTop="1" x14ac:dyDescent="0.25">
      <c r="A6" s="52"/>
      <c r="B6" s="50"/>
      <c r="C6" s="23" t="s">
        <v>5</v>
      </c>
      <c r="D6" s="23"/>
      <c r="E6" s="24"/>
      <c r="F6" s="142" t="s">
        <v>6</v>
      </c>
      <c r="G6" s="143"/>
    </row>
    <row r="7" spans="1:7" s="26" customFormat="1" ht="17.25" customHeight="1" x14ac:dyDescent="0.2">
      <c r="A7" s="53"/>
      <c r="B7" s="68"/>
      <c r="C7" s="27" t="s">
        <v>7</v>
      </c>
      <c r="D7" s="28"/>
      <c r="E7" s="29"/>
      <c r="F7" s="144" t="s">
        <v>12</v>
      </c>
      <c r="G7" s="145"/>
    </row>
    <row r="8" spans="1:7" s="26" customFormat="1" ht="39" thickBot="1" x14ac:dyDescent="0.3">
      <c r="A8" s="54" t="s">
        <v>8</v>
      </c>
      <c r="B8" s="69" t="s">
        <v>9</v>
      </c>
      <c r="C8" s="30" t="s">
        <v>16</v>
      </c>
      <c r="D8" s="30" t="s">
        <v>14</v>
      </c>
      <c r="E8" s="31" t="s">
        <v>42</v>
      </c>
      <c r="F8" s="32" t="s">
        <v>13</v>
      </c>
      <c r="G8" s="33" t="s">
        <v>11</v>
      </c>
    </row>
    <row r="9" spans="1:7" s="26" customFormat="1" ht="26.1" customHeight="1" thickTop="1" thickBot="1" x14ac:dyDescent="0.35">
      <c r="A9" s="97" t="s">
        <v>47</v>
      </c>
      <c r="B9" s="98"/>
      <c r="C9" s="99"/>
      <c r="D9" s="99"/>
      <c r="E9" s="99"/>
      <c r="F9" s="99"/>
      <c r="G9" s="99"/>
    </row>
    <row r="10" spans="1:7" s="39" customFormat="1" ht="23.1" customHeight="1" thickTop="1" x14ac:dyDescent="0.2">
      <c r="A10" s="87">
        <v>3385</v>
      </c>
      <c r="B10" s="100" t="s">
        <v>58</v>
      </c>
      <c r="C10" s="37"/>
      <c r="D10" s="101"/>
      <c r="E10" s="111"/>
      <c r="F10" s="112" t="str">
        <f t="shared" ref="F10:F13" si="0">IF(C10="","",C10)</f>
        <v/>
      </c>
      <c r="G10" s="3"/>
    </row>
    <row r="11" spans="1:7" s="39" customFormat="1" ht="23.1" customHeight="1" x14ac:dyDescent="0.2">
      <c r="A11" s="85">
        <v>1310</v>
      </c>
      <c r="B11" s="116" t="s">
        <v>43</v>
      </c>
      <c r="C11" s="41"/>
      <c r="D11" s="41"/>
      <c r="E11" s="42"/>
      <c r="F11" s="41" t="str">
        <f t="shared" si="0"/>
        <v/>
      </c>
      <c r="G11" s="113"/>
    </row>
    <row r="12" spans="1:7" s="39" customFormat="1" ht="23.1" customHeight="1" x14ac:dyDescent="0.2">
      <c r="A12" s="85">
        <v>1275</v>
      </c>
      <c r="B12" s="116" t="s">
        <v>44</v>
      </c>
      <c r="C12" s="41"/>
      <c r="D12" s="41"/>
      <c r="E12" s="42"/>
      <c r="F12" s="41" t="str">
        <f t="shared" si="0"/>
        <v/>
      </c>
      <c r="G12" s="113"/>
    </row>
    <row r="13" spans="1:7" s="39" customFormat="1" ht="23.1" customHeight="1" thickBot="1" x14ac:dyDescent="0.25">
      <c r="A13" s="86">
        <v>3330</v>
      </c>
      <c r="B13" s="72" t="s">
        <v>45</v>
      </c>
      <c r="C13" s="41"/>
      <c r="D13" s="41"/>
      <c r="E13" s="42"/>
      <c r="F13" s="41" t="str">
        <f t="shared" si="0"/>
        <v/>
      </c>
      <c r="G13" s="5"/>
    </row>
    <row r="14" spans="1:7" s="39" customFormat="1" ht="23.1" customHeight="1" thickTop="1" thickBot="1" x14ac:dyDescent="0.25">
      <c r="A14" s="56"/>
      <c r="B14" s="71" t="s">
        <v>51</v>
      </c>
      <c r="C14" s="43" t="str">
        <f>IF(SUM(C10:C13)=0,"",SUM(C10:C13))</f>
        <v/>
      </c>
      <c r="D14" s="43" t="str">
        <f>IF(SUM(D10:D13)=0,"",SUM(D10:D13))</f>
        <v/>
      </c>
      <c r="E14" s="64" t="str">
        <f>IF(SUM(E10:E13)=0,"",SUM(E10:E13))</f>
        <v/>
      </c>
      <c r="F14" s="88" t="str">
        <f>IF(SUM(F10:F13)=0,"",SUM(F10:F13))</f>
        <v/>
      </c>
      <c r="G14" s="118" t="str">
        <f>IF(SUM(G10:G13)=0,"",SUM(G10:G13))</f>
        <v/>
      </c>
    </row>
    <row r="15" spans="1:7" s="39" customFormat="1" ht="23.1" customHeight="1" thickTop="1" x14ac:dyDescent="0.2">
      <c r="A15" s="44"/>
      <c r="B15" s="73"/>
      <c r="C15" s="45"/>
      <c r="D15" s="45"/>
      <c r="E15" s="45"/>
      <c r="F15" s="45"/>
      <c r="G15" s="45"/>
    </row>
    <row r="16" spans="1:7" s="39" customFormat="1" ht="23.1" customHeight="1" thickBot="1" x14ac:dyDescent="0.35">
      <c r="A16" s="34" t="s">
        <v>48</v>
      </c>
      <c r="B16" s="74"/>
      <c r="C16" s="46"/>
      <c r="D16" s="46"/>
      <c r="E16" s="46"/>
      <c r="F16" s="46"/>
      <c r="G16" s="79"/>
    </row>
    <row r="17" spans="1:8" s="39" customFormat="1" ht="23.1" customHeight="1" thickTop="1" thickBot="1" x14ac:dyDescent="0.25">
      <c r="A17" s="87">
        <v>3329</v>
      </c>
      <c r="B17" s="114" t="s">
        <v>56</v>
      </c>
      <c r="C17" s="112"/>
      <c r="D17" s="37"/>
      <c r="E17" s="111"/>
      <c r="F17" s="112" t="str">
        <f>IF(C17="","",C17)</f>
        <v/>
      </c>
      <c r="G17" s="3"/>
    </row>
    <row r="18" spans="1:8" s="39" customFormat="1" ht="23.1" customHeight="1" thickTop="1" thickBot="1" x14ac:dyDescent="0.25">
      <c r="A18" s="56"/>
      <c r="B18" s="76" t="s">
        <v>52</v>
      </c>
      <c r="C18" s="43" t="str">
        <f>IF(SUM(C17:C17)=0,"",SUM(C17:C17))</f>
        <v/>
      </c>
      <c r="D18" s="139"/>
      <c r="E18" s="140"/>
      <c r="F18" s="141" t="str">
        <f>IF(SUM(F17:F17)=0,"",SUM(F17:F17))</f>
        <v/>
      </c>
      <c r="G18" s="118" t="str">
        <f>IF(SUM(G17:G17)=0,"",SUM(G17:G17))</f>
        <v/>
      </c>
    </row>
    <row r="19" spans="1:8" s="39" customFormat="1" ht="23.1" customHeight="1" thickTop="1" thickBot="1" x14ac:dyDescent="0.25">
      <c r="A19" s="63"/>
      <c r="B19" s="77"/>
      <c r="C19" s="64"/>
      <c r="D19" s="64"/>
      <c r="E19" s="64"/>
      <c r="F19" s="115"/>
      <c r="G19" s="64"/>
    </row>
    <row r="20" spans="1:8" s="39" customFormat="1" ht="23.1" customHeight="1" thickTop="1" thickBot="1" x14ac:dyDescent="0.25">
      <c r="A20" s="56"/>
      <c r="B20" s="76" t="s">
        <v>17</v>
      </c>
      <c r="C20" s="43" t="str">
        <f>IF(AND(C14="",C18=""),"",IF(C14="",C18,IF(C18="",C14,C14+C18)))</f>
        <v/>
      </c>
      <c r="D20" s="43" t="str">
        <f>IF(AND(D14="",D18=""),"",IF(D14="",D18,IF(D18="",D14,D14+D18)))</f>
        <v/>
      </c>
      <c r="E20" s="55" t="str">
        <f>IF(AND(E14="",E18=""),"",IF(E14="",E18,IF(E18="",E14,E14+E18)))</f>
        <v/>
      </c>
      <c r="F20" s="43" t="str">
        <f>IF(AND(F14="",F18=""),"",IF(F14="",F18,IF(F18="",F14,F14+F18)))</f>
        <v/>
      </c>
      <c r="G20" s="118" t="str">
        <f>IF(AND(G14="",G18=""),"",IF(G14="",G18,IF(G18="",G14,G14+G18)))</f>
        <v/>
      </c>
    </row>
    <row r="21" spans="1:8" s="39" customFormat="1" ht="23.1" customHeight="1" thickTop="1" x14ac:dyDescent="0.2">
      <c r="A21" s="44"/>
      <c r="B21" s="78"/>
      <c r="C21" s="45"/>
      <c r="D21" s="45"/>
      <c r="E21" s="45"/>
      <c r="F21" s="45"/>
      <c r="G21" s="45"/>
    </row>
    <row r="22" spans="1:8" s="39" customFormat="1" ht="23.1" customHeight="1" thickBot="1" x14ac:dyDescent="0.35">
      <c r="A22" s="34" t="s">
        <v>15</v>
      </c>
      <c r="B22" s="74"/>
      <c r="C22" s="96" t="str">
        <f>IF(AND(ISTEXT(#REF!),ISTEXT(#REF!)),"Bitte bei Markierungsbogen entweder blanko oder mit Eindruck ankreuzen!","")</f>
        <v/>
      </c>
      <c r="D22" s="46"/>
      <c r="E22" s="46"/>
      <c r="F22" s="46"/>
      <c r="G22" s="46"/>
    </row>
    <row r="23" spans="1:8" s="39" customFormat="1" ht="23.1" customHeight="1" thickTop="1" x14ac:dyDescent="0.2">
      <c r="A23" s="119">
        <v>5001</v>
      </c>
      <c r="B23" s="120" t="s">
        <v>49</v>
      </c>
      <c r="C23" s="1"/>
      <c r="D23" s="2"/>
      <c r="E23" s="3"/>
      <c r="F23" s="112"/>
      <c r="G23" s="122"/>
    </row>
    <row r="24" spans="1:8" s="39" customFormat="1" ht="23.1" customHeight="1" thickBot="1" x14ac:dyDescent="0.25">
      <c r="A24" s="128">
        <v>5002</v>
      </c>
      <c r="B24" s="129" t="s">
        <v>57</v>
      </c>
      <c r="C24" s="125"/>
      <c r="D24" s="126"/>
      <c r="E24" s="127"/>
      <c r="F24" s="123"/>
      <c r="G24" s="130"/>
    </row>
    <row r="25" spans="1:8" s="93" customFormat="1" ht="40.5" customHeight="1" thickTop="1" x14ac:dyDescent="0.2">
      <c r="A25" s="90" t="s">
        <v>37</v>
      </c>
      <c r="B25" s="91" t="s">
        <v>38</v>
      </c>
      <c r="C25" s="92"/>
      <c r="D25" s="92"/>
      <c r="E25" s="92"/>
      <c r="F25" s="92"/>
      <c r="G25" s="92"/>
    </row>
    <row r="26" spans="1:8" s="39" customFormat="1" ht="40.5" customHeight="1" x14ac:dyDescent="0.2">
      <c r="A26" s="48"/>
      <c r="B26" s="49"/>
      <c r="C26" s="20"/>
      <c r="D26" s="20"/>
      <c r="E26" s="20"/>
      <c r="F26" s="20"/>
      <c r="G26" s="20"/>
    </row>
    <row r="27" spans="1:8" s="39" customFormat="1" ht="40.5" customHeight="1" x14ac:dyDescent="0.2">
      <c r="A27" s="48"/>
      <c r="B27" s="49"/>
      <c r="C27" s="20"/>
      <c r="D27" s="20"/>
      <c r="E27" s="20"/>
      <c r="F27" s="20"/>
      <c r="G27" s="20"/>
    </row>
    <row r="28" spans="1:8" s="39" customFormat="1" ht="40.5" customHeight="1" x14ac:dyDescent="0.2">
      <c r="A28" s="48"/>
      <c r="B28" s="49"/>
      <c r="C28" s="20"/>
      <c r="D28" s="20"/>
      <c r="E28" s="20"/>
      <c r="F28" s="20"/>
      <c r="G28" s="20"/>
    </row>
    <row r="29" spans="1:8" s="39" customFormat="1" ht="40.5" customHeight="1" x14ac:dyDescent="0.2">
      <c r="A29" s="48"/>
      <c r="B29" s="49"/>
      <c r="C29" s="20"/>
      <c r="D29" s="20"/>
      <c r="E29" s="20"/>
      <c r="F29" s="20"/>
      <c r="G29" s="20"/>
    </row>
    <row r="30" spans="1:8" s="39" customFormat="1" ht="40.5" customHeight="1" x14ac:dyDescent="0.2">
      <c r="A30" s="48"/>
      <c r="B30" s="49"/>
      <c r="C30" s="20"/>
      <c r="D30" s="20"/>
      <c r="E30" s="20"/>
      <c r="F30" s="20"/>
      <c r="G30" s="20"/>
    </row>
    <row r="31" spans="1:8" s="39" customFormat="1" ht="40.5" customHeight="1" x14ac:dyDescent="0.2">
      <c r="A31" s="48"/>
      <c r="B31" s="49"/>
      <c r="C31" s="20"/>
      <c r="D31" s="20"/>
      <c r="E31" s="20"/>
      <c r="F31" s="20"/>
      <c r="G31" s="20"/>
    </row>
    <row r="32" spans="1:8" s="39" customFormat="1" ht="40.5" customHeight="1" x14ac:dyDescent="0.2">
      <c r="A32" s="48"/>
      <c r="B32" s="49"/>
      <c r="C32" s="20"/>
      <c r="D32" s="20"/>
      <c r="E32" s="20"/>
      <c r="F32" s="20"/>
      <c r="G32" s="20"/>
      <c r="H32" s="26"/>
    </row>
    <row r="33" spans="1:9" s="26" customFormat="1" ht="40.5" customHeight="1" x14ac:dyDescent="0.2">
      <c r="A33" s="48"/>
      <c r="B33" s="49"/>
      <c r="C33" s="20"/>
      <c r="D33" s="20"/>
      <c r="E33" s="20"/>
      <c r="F33" s="20"/>
      <c r="G33" s="20"/>
      <c r="H33" s="39"/>
    </row>
    <row r="34" spans="1:9" s="39" customFormat="1" ht="40.5" customHeight="1" x14ac:dyDescent="0.2">
      <c r="A34" s="48"/>
      <c r="B34" s="49"/>
      <c r="C34" s="20"/>
      <c r="D34" s="20"/>
      <c r="E34" s="20"/>
      <c r="F34" s="20"/>
      <c r="G34" s="20"/>
    </row>
    <row r="35" spans="1:9" s="39" customFormat="1" ht="40.5" customHeight="1" x14ac:dyDescent="0.2">
      <c r="A35" s="48"/>
      <c r="B35" s="49"/>
      <c r="C35" s="20"/>
      <c r="D35" s="20"/>
      <c r="E35" s="20"/>
      <c r="F35" s="20"/>
      <c r="G35" s="20"/>
    </row>
    <row r="36" spans="1:9" s="39" customFormat="1" ht="40.5" customHeight="1" x14ac:dyDescent="0.2">
      <c r="A36" s="48"/>
      <c r="B36" s="49"/>
      <c r="C36" s="20"/>
      <c r="D36" s="20"/>
      <c r="E36" s="20"/>
      <c r="F36" s="20"/>
      <c r="G36" s="20"/>
    </row>
    <row r="37" spans="1:9" s="39" customFormat="1" ht="40.5" customHeight="1" x14ac:dyDescent="0.2">
      <c r="A37" s="48"/>
      <c r="B37" s="49"/>
      <c r="C37" s="20"/>
      <c r="D37" s="20"/>
      <c r="E37" s="20"/>
      <c r="F37" s="20"/>
      <c r="G37" s="20"/>
      <c r="H37" s="20"/>
    </row>
    <row r="38" spans="1:9" ht="40.5" customHeight="1" x14ac:dyDescent="0.2">
      <c r="H38" s="39"/>
    </row>
    <row r="39" spans="1:9" s="39" customFormat="1" ht="40.5" customHeight="1" x14ac:dyDescent="0.2">
      <c r="A39" s="48"/>
      <c r="B39" s="49"/>
      <c r="C39" s="20"/>
      <c r="D39" s="20"/>
      <c r="E39" s="20"/>
      <c r="F39" s="20"/>
      <c r="G39" s="20"/>
    </row>
    <row r="40" spans="1:9" s="39" customFormat="1" ht="40.5" customHeight="1" x14ac:dyDescent="0.2">
      <c r="A40" s="48"/>
      <c r="B40" s="49"/>
      <c r="C40" s="20"/>
      <c r="D40" s="20"/>
      <c r="E40" s="20"/>
      <c r="F40" s="20"/>
      <c r="G40" s="20"/>
      <c r="H40" s="20"/>
      <c r="I40" s="47"/>
    </row>
  </sheetData>
  <sheetProtection algorithmName="SHA-512" hashValue="jb2iTFA9OXuDuDDikEUv60rJys87Nfh7w8XbcjDkwekY78/37UaEser56MRj8WG2J+ecxwMduKdHYcX9lK7R5g==" saltValue="FE6OTTw4e2lxAMhHBhx1wg==" spinCount="100000" sheet="1" objects="1" scenarios="1"/>
  <mergeCells count="4">
    <mergeCell ref="F6:G6"/>
    <mergeCell ref="F7:G7"/>
    <mergeCell ref="D1:G1"/>
    <mergeCell ref="D3:E3"/>
  </mergeCells>
  <phoneticPr fontId="0" type="noConversion"/>
  <dataValidations count="1">
    <dataValidation type="whole" errorStyle="warning" operator="greaterThan" allowBlank="1" showErrorMessage="1" errorTitle="Ungültige Eingabe" error="Bitte eine positive ganze Zahl eingeben!" sqref="C23:G24 C10:G14 C17:G18 C19:G20">
      <formula1>0</formula1>
    </dataValidation>
  </dataValidations>
  <pageMargins left="0.73" right="0.6" top="0.984251969" bottom="0.984251969" header="0.4921259845" footer="0.4921259845"/>
  <pageSetup paperSize="9" scale="7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I47"/>
  <sheetViews>
    <sheetView zoomScaleNormal="100" workbookViewId="0">
      <selection activeCell="B4" sqref="B4"/>
    </sheetView>
  </sheetViews>
  <sheetFormatPr baseColWidth="10" defaultColWidth="0" defaultRowHeight="0" customHeight="1" zeroHeight="1" x14ac:dyDescent="0.2"/>
  <cols>
    <col min="1" max="1" width="10.28515625" style="48" customWidth="1"/>
    <col min="2" max="2" width="54.140625" style="49" customWidth="1"/>
    <col min="3" max="3" width="10.5703125" style="20" customWidth="1"/>
    <col min="4" max="4" width="10.42578125" style="20" customWidth="1"/>
    <col min="5" max="5" width="10" style="20" customWidth="1"/>
    <col min="6" max="7" width="11.42578125" style="20" customWidth="1"/>
    <col min="8" max="8" width="0.5703125" style="20" customWidth="1"/>
    <col min="9" max="16384" width="11.42578125" style="20" hidden="1"/>
  </cols>
  <sheetData>
    <row r="1" spans="1:7" s="7" customFormat="1" ht="27.75" thickTop="1" thickBot="1" x14ac:dyDescent="0.25">
      <c r="A1" s="6" t="s">
        <v>41</v>
      </c>
      <c r="D1" s="146" t="s">
        <v>0</v>
      </c>
      <c r="E1" s="147"/>
      <c r="F1" s="147"/>
      <c r="G1" s="148"/>
    </row>
    <row r="2" spans="1:7" s="7" customFormat="1" ht="24" thickTop="1" x14ac:dyDescent="0.2">
      <c r="A2" s="8" t="s">
        <v>59</v>
      </c>
      <c r="D2" s="9" t="s">
        <v>1</v>
      </c>
      <c r="E2" s="10"/>
      <c r="F2" s="11" t="s">
        <v>2</v>
      </c>
      <c r="G2" s="12" t="s">
        <v>3</v>
      </c>
    </row>
    <row r="3" spans="1:7" s="7" customFormat="1" ht="24" customHeight="1" thickBot="1" x14ac:dyDescent="0.25">
      <c r="A3" s="151" t="s">
        <v>61</v>
      </c>
      <c r="B3" s="152"/>
      <c r="C3" s="153"/>
      <c r="D3" s="14"/>
      <c r="E3" s="62"/>
      <c r="F3" s="15" t="str">
        <f>'ZFA-Bestellliste'!F3</f>
        <v>ZT25</v>
      </c>
      <c r="G3" s="16"/>
    </row>
    <row r="4" spans="1:7" s="7" customFormat="1" ht="30" customHeight="1" thickTop="1" thickBot="1" x14ac:dyDescent="0.3">
      <c r="A4" s="17" t="s">
        <v>4</v>
      </c>
      <c r="B4" s="18"/>
      <c r="C4" s="19"/>
      <c r="D4" s="20"/>
      <c r="E4" s="20"/>
      <c r="F4" s="21"/>
      <c r="G4" s="22"/>
    </row>
    <row r="5" spans="1:7" s="7" customFormat="1" ht="24" customHeight="1" thickBot="1" x14ac:dyDescent="0.25">
      <c r="A5" s="13"/>
      <c r="F5" s="21"/>
      <c r="G5" s="22"/>
    </row>
    <row r="6" spans="1:7" s="25" customFormat="1" ht="19.899999999999999" customHeight="1" thickTop="1" x14ac:dyDescent="0.25">
      <c r="A6" s="52"/>
      <c r="B6" s="50"/>
      <c r="C6" s="23" t="s">
        <v>5</v>
      </c>
      <c r="D6" s="23"/>
      <c r="E6" s="24"/>
      <c r="F6" s="142" t="s">
        <v>6</v>
      </c>
      <c r="G6" s="143"/>
    </row>
    <row r="7" spans="1:7" s="26" customFormat="1" ht="17.25" customHeight="1" x14ac:dyDescent="0.2">
      <c r="A7" s="53"/>
      <c r="B7" s="51"/>
      <c r="C7" s="27" t="s">
        <v>7</v>
      </c>
      <c r="D7" s="28"/>
      <c r="E7" s="29"/>
      <c r="F7" s="144" t="s">
        <v>12</v>
      </c>
      <c r="G7" s="145"/>
    </row>
    <row r="8" spans="1:7" s="26" customFormat="1" ht="39" thickBot="1" x14ac:dyDescent="0.3">
      <c r="A8" s="54" t="s">
        <v>8</v>
      </c>
      <c r="B8" s="69" t="s">
        <v>9</v>
      </c>
      <c r="C8" s="30" t="s">
        <v>16</v>
      </c>
      <c r="D8" s="30" t="s">
        <v>14</v>
      </c>
      <c r="E8" s="31" t="s">
        <v>42</v>
      </c>
      <c r="F8" s="32" t="s">
        <v>13</v>
      </c>
      <c r="G8" s="33" t="s">
        <v>11</v>
      </c>
    </row>
    <row r="9" spans="1:7" s="26" customFormat="1" ht="26.1" customHeight="1" thickTop="1" thickBot="1" x14ac:dyDescent="0.35">
      <c r="A9" s="34" t="s">
        <v>47</v>
      </c>
      <c r="B9" s="70"/>
      <c r="C9" s="35"/>
      <c r="D9" s="35"/>
      <c r="E9" s="35"/>
      <c r="F9" s="35"/>
      <c r="G9" s="35"/>
    </row>
    <row r="10" spans="1:7" s="39" customFormat="1" ht="23.1" customHeight="1" thickTop="1" x14ac:dyDescent="0.2">
      <c r="A10" s="36" t="s">
        <v>62</v>
      </c>
      <c r="B10" s="100" t="s">
        <v>58</v>
      </c>
      <c r="C10" s="37"/>
      <c r="D10" s="101"/>
      <c r="E10" s="111"/>
      <c r="F10" s="37" t="str">
        <f>IF(C10="","",C10)</f>
        <v/>
      </c>
      <c r="G10" s="3"/>
    </row>
    <row r="11" spans="1:7" s="39" customFormat="1" ht="23.1" customHeight="1" x14ac:dyDescent="0.2">
      <c r="A11" s="40" t="s">
        <v>53</v>
      </c>
      <c r="B11" s="108" t="s">
        <v>43</v>
      </c>
      <c r="C11" s="41"/>
      <c r="D11" s="117"/>
      <c r="E11" s="42"/>
      <c r="F11" s="41" t="str">
        <f>IF(C11="","",C11)</f>
        <v/>
      </c>
      <c r="G11" s="113"/>
    </row>
    <row r="12" spans="1:7" s="39" customFormat="1" ht="23.1" customHeight="1" x14ac:dyDescent="0.2">
      <c r="A12" s="107" t="s">
        <v>54</v>
      </c>
      <c r="B12" s="108" t="s">
        <v>44</v>
      </c>
      <c r="C12" s="109"/>
      <c r="D12" s="110"/>
      <c r="E12" s="42"/>
      <c r="F12" s="109" t="str">
        <f>IF(C12="","",C12)</f>
        <v/>
      </c>
      <c r="G12" s="5"/>
    </row>
    <row r="13" spans="1:7" s="39" customFormat="1" ht="23.1" customHeight="1" thickBot="1" x14ac:dyDescent="0.25">
      <c r="A13" s="102" t="s">
        <v>55</v>
      </c>
      <c r="B13" s="103" t="s">
        <v>45</v>
      </c>
      <c r="C13" s="104"/>
      <c r="D13" s="105"/>
      <c r="E13" s="42"/>
      <c r="F13" s="41" t="str">
        <f>IF(C13="","",C13)</f>
        <v/>
      </c>
      <c r="G13" s="106"/>
    </row>
    <row r="14" spans="1:7" s="39" customFormat="1" ht="23.1" customHeight="1" thickTop="1" thickBot="1" x14ac:dyDescent="0.25">
      <c r="A14" s="56"/>
      <c r="B14" s="71" t="s">
        <v>51</v>
      </c>
      <c r="C14" s="43" t="str">
        <f>IF(SUM(C10:C13)=0,"",SUM(C10:C13))</f>
        <v/>
      </c>
      <c r="D14" s="43" t="str">
        <f>IF(SUM(D10:D13)=0,"",SUM(D10:D13))</f>
        <v/>
      </c>
      <c r="E14" s="64" t="str">
        <f>IF(SUM(E10:E13)=0,"",SUM(E10:E13))</f>
        <v/>
      </c>
      <c r="F14" s="88" t="str">
        <f>IF(SUM(F10:F13)=0,"",SUM(F10:F13))</f>
        <v/>
      </c>
      <c r="G14" s="118" t="str">
        <f>IF(SUM(G10:G13)=0,"",SUM(G10:G13))</f>
        <v/>
      </c>
    </row>
    <row r="15" spans="1:7" s="39" customFormat="1" ht="23.1" customHeight="1" thickTop="1" x14ac:dyDescent="0.2">
      <c r="A15" s="44"/>
      <c r="B15" s="73"/>
      <c r="C15" s="45"/>
      <c r="D15" s="45"/>
      <c r="E15" s="45"/>
      <c r="F15" s="45"/>
      <c r="G15" s="45"/>
    </row>
    <row r="16" spans="1:7" s="39" customFormat="1" ht="23.1" customHeight="1" thickBot="1" x14ac:dyDescent="0.35">
      <c r="A16" s="34" t="s">
        <v>48</v>
      </c>
      <c r="B16" s="74"/>
      <c r="C16" s="46"/>
      <c r="D16" s="46"/>
      <c r="E16" s="46"/>
      <c r="F16" s="46"/>
      <c r="G16" s="79"/>
    </row>
    <row r="17" spans="1:7" s="39" customFormat="1" ht="23.1" customHeight="1" thickTop="1" thickBot="1" x14ac:dyDescent="0.25">
      <c r="A17" s="36" t="s">
        <v>46</v>
      </c>
      <c r="B17" s="75" t="s">
        <v>56</v>
      </c>
      <c r="C17" s="37"/>
      <c r="D17" s="66"/>
      <c r="E17" s="38"/>
      <c r="F17" s="37" t="str">
        <f>IF(C17="","",C17)</f>
        <v/>
      </c>
      <c r="G17" s="4"/>
    </row>
    <row r="18" spans="1:7" s="39" customFormat="1" ht="23.1" customHeight="1" thickTop="1" thickBot="1" x14ac:dyDescent="0.25">
      <c r="A18" s="56"/>
      <c r="B18" s="76" t="s">
        <v>52</v>
      </c>
      <c r="C18" s="43" t="str">
        <f>IF(SUM(C17:C17)=0,"",SUM(C17:C17))</f>
        <v/>
      </c>
      <c r="D18" s="43" t="str">
        <f>IF(SUM(D17:D17)=0,"",SUM(D17:D17))</f>
        <v/>
      </c>
      <c r="E18" s="55" t="str">
        <f>IF(SUM(E17:E17)=0,"",SUM(E17:E17))</f>
        <v/>
      </c>
      <c r="F18" s="43" t="str">
        <f>IF(SUM(F17:F17)=0,"",SUM(F17:F17))</f>
        <v/>
      </c>
      <c r="G18" s="118"/>
    </row>
    <row r="19" spans="1:7" s="39" customFormat="1" ht="23.1" customHeight="1" thickTop="1" thickBot="1" x14ac:dyDescent="0.25">
      <c r="A19" s="63"/>
      <c r="B19" s="77"/>
      <c r="C19" s="64"/>
      <c r="D19" s="64"/>
      <c r="E19" s="64"/>
      <c r="F19" s="64"/>
      <c r="G19" s="64"/>
    </row>
    <row r="20" spans="1:7" s="39" customFormat="1" ht="23.1" customHeight="1" thickTop="1" thickBot="1" x14ac:dyDescent="0.25">
      <c r="A20" s="56"/>
      <c r="B20" s="76" t="s">
        <v>17</v>
      </c>
      <c r="C20" s="43" t="str">
        <f>IF(AND(C14="",C18=""),"",IF(C14="",C18,IF(C18="",C14,C14+C18)))</f>
        <v/>
      </c>
      <c r="D20" s="43" t="str">
        <f>IF(AND(D14="",D18=""),"",IF(D14="",D18,IF(D18="",D14,D14+D18)))</f>
        <v/>
      </c>
      <c r="E20" s="55" t="str">
        <f>IF(AND(E14="",E18=""),"",IF(E14="",E18,IF(E18="",E14,E14+E18)))</f>
        <v/>
      </c>
      <c r="F20" s="43" t="str">
        <f>IF(AND(F14="",F18=""),"",IF(F14="",F18,IF(F18="",F14,F14+F18)))</f>
        <v/>
      </c>
      <c r="G20" s="118"/>
    </row>
    <row r="21" spans="1:7" s="39" customFormat="1" ht="23.1" customHeight="1" thickTop="1" x14ac:dyDescent="0.2">
      <c r="A21" s="44"/>
      <c r="B21" s="78"/>
      <c r="C21" s="45"/>
      <c r="D21" s="45"/>
      <c r="E21" s="45"/>
      <c r="F21" s="45"/>
      <c r="G21" s="45"/>
    </row>
    <row r="22" spans="1:7" s="39" customFormat="1" ht="23.1" customHeight="1" thickBot="1" x14ac:dyDescent="0.35">
      <c r="A22" s="34" t="s">
        <v>15</v>
      </c>
      <c r="B22" s="74"/>
      <c r="C22" s="96" t="str">
        <f>IF(AND(ISTEXT(#REF!),ISTEXT(#REF!)),"Bitte bei Markierungsbogen entweder blanko oder mit Eindruck ankreuzen!","")</f>
        <v/>
      </c>
      <c r="D22" s="46"/>
      <c r="E22" s="46"/>
      <c r="F22" s="46"/>
      <c r="G22" s="46"/>
    </row>
    <row r="23" spans="1:7" s="39" customFormat="1" ht="23.1" customHeight="1" thickTop="1" x14ac:dyDescent="0.2">
      <c r="A23" s="131" t="s">
        <v>18</v>
      </c>
      <c r="B23" s="120" t="s">
        <v>49</v>
      </c>
      <c r="C23" s="133"/>
      <c r="D23" s="134"/>
      <c r="E23" s="135"/>
      <c r="F23" s="112"/>
      <c r="G23" s="122"/>
    </row>
    <row r="24" spans="1:7" s="39" customFormat="1" ht="22.5" customHeight="1" thickBot="1" x14ac:dyDescent="0.25">
      <c r="A24" s="132" t="s">
        <v>19</v>
      </c>
      <c r="B24" s="121" t="s">
        <v>50</v>
      </c>
      <c r="C24" s="136"/>
      <c r="D24" s="137"/>
      <c r="E24" s="138"/>
      <c r="F24" s="123"/>
      <c r="G24" s="124"/>
    </row>
    <row r="25" spans="1:7" s="39" customFormat="1" ht="23.1" customHeight="1" thickTop="1" x14ac:dyDescent="0.2">
      <c r="B25" s="94"/>
      <c r="C25" s="95"/>
      <c r="D25" s="89"/>
      <c r="E25" s="89"/>
      <c r="G25" s="45"/>
    </row>
    <row r="26" spans="1:7" s="93" customFormat="1" ht="5.25" customHeight="1" x14ac:dyDescent="0.2">
      <c r="A26" s="90" t="s">
        <v>37</v>
      </c>
      <c r="B26" s="91" t="s">
        <v>38</v>
      </c>
      <c r="C26" s="92"/>
      <c r="D26" s="92"/>
      <c r="E26" s="92"/>
      <c r="F26" s="92"/>
      <c r="G26" s="92"/>
    </row>
    <row r="27" spans="1:7" s="39" customFormat="1" ht="26.25" hidden="1" customHeight="1" x14ac:dyDescent="0.2">
      <c r="A27" s="48"/>
      <c r="B27" s="49"/>
      <c r="C27" s="20"/>
      <c r="D27" s="20"/>
      <c r="E27" s="20"/>
      <c r="F27" s="20"/>
      <c r="G27" s="20"/>
    </row>
    <row r="28" spans="1:7" s="39" customFormat="1" ht="26.25" hidden="1" customHeight="1" x14ac:dyDescent="0.2">
      <c r="A28" s="48"/>
      <c r="B28" s="49"/>
      <c r="C28" s="20"/>
      <c r="D28" s="20"/>
      <c r="E28" s="20"/>
      <c r="F28" s="20"/>
      <c r="G28" s="20"/>
    </row>
    <row r="29" spans="1:7" s="39" customFormat="1" ht="26.25" hidden="1" customHeight="1" x14ac:dyDescent="0.2">
      <c r="A29" s="48"/>
      <c r="B29" s="49"/>
      <c r="C29" s="20"/>
      <c r="D29" s="20"/>
      <c r="E29" s="20"/>
      <c r="F29" s="20"/>
      <c r="G29" s="20"/>
    </row>
    <row r="30" spans="1:7" s="39" customFormat="1" ht="26.25" hidden="1" customHeight="1" x14ac:dyDescent="0.2">
      <c r="A30" s="48"/>
      <c r="B30" s="49"/>
      <c r="C30" s="20"/>
      <c r="D30" s="20"/>
      <c r="E30" s="20"/>
      <c r="F30" s="20"/>
      <c r="G30" s="20"/>
    </row>
    <row r="31" spans="1:7" s="39" customFormat="1" ht="26.25" hidden="1" customHeight="1" x14ac:dyDescent="0.2">
      <c r="A31" s="48"/>
      <c r="B31" s="49"/>
      <c r="C31" s="20"/>
      <c r="D31" s="20"/>
      <c r="E31" s="20"/>
      <c r="F31" s="20"/>
      <c r="G31" s="20"/>
    </row>
    <row r="32" spans="1:7" s="39" customFormat="1" ht="12.75" hidden="1" x14ac:dyDescent="0.2">
      <c r="A32" s="48"/>
      <c r="B32" s="49"/>
      <c r="C32" s="20"/>
      <c r="D32" s="20"/>
      <c r="E32" s="20"/>
      <c r="F32" s="20"/>
      <c r="G32" s="20"/>
    </row>
    <row r="33" spans="1:9" s="39" customFormat="1" ht="12.75" hidden="1" x14ac:dyDescent="0.2">
      <c r="A33" s="48"/>
      <c r="B33" s="49"/>
      <c r="C33" s="20"/>
      <c r="D33" s="20"/>
      <c r="E33" s="20"/>
      <c r="F33" s="20"/>
      <c r="G33" s="20"/>
      <c r="H33" s="26"/>
    </row>
    <row r="34" spans="1:9" s="26" customFormat="1" ht="26.25" hidden="1" customHeight="1" x14ac:dyDescent="0.2">
      <c r="A34" s="48"/>
      <c r="B34" s="49"/>
      <c r="C34" s="20"/>
      <c r="D34" s="20"/>
      <c r="E34" s="20"/>
      <c r="F34" s="20"/>
      <c r="G34" s="20"/>
      <c r="H34" s="39"/>
    </row>
    <row r="35" spans="1:9" s="39" customFormat="1" ht="26.25" hidden="1" customHeight="1" x14ac:dyDescent="0.2">
      <c r="A35" s="48"/>
      <c r="B35" s="49"/>
      <c r="C35" s="20"/>
      <c r="D35" s="20"/>
      <c r="E35" s="20"/>
      <c r="F35" s="20"/>
      <c r="G35" s="20"/>
    </row>
    <row r="36" spans="1:9" s="39" customFormat="1" ht="26.25" hidden="1" customHeight="1" x14ac:dyDescent="0.2">
      <c r="A36" s="48"/>
      <c r="B36" s="49"/>
      <c r="C36" s="20"/>
      <c r="D36" s="20"/>
      <c r="E36" s="20"/>
      <c r="F36" s="20"/>
      <c r="G36" s="20"/>
    </row>
    <row r="37" spans="1:9" s="39" customFormat="1" ht="26.25" hidden="1" customHeight="1" x14ac:dyDescent="0.2">
      <c r="A37" s="48"/>
      <c r="B37" s="49"/>
      <c r="C37" s="20"/>
      <c r="D37" s="20"/>
      <c r="E37" s="20"/>
      <c r="F37" s="20"/>
      <c r="G37" s="20"/>
    </row>
    <row r="38" spans="1:9" s="39" customFormat="1" ht="26.25" hidden="1" customHeight="1" x14ac:dyDescent="0.2">
      <c r="A38" s="48"/>
      <c r="B38" s="49"/>
      <c r="C38" s="20"/>
      <c r="D38" s="20"/>
      <c r="E38" s="20"/>
      <c r="F38" s="20"/>
      <c r="G38" s="20"/>
      <c r="H38" s="20"/>
    </row>
    <row r="39" spans="1:9" ht="26.25" hidden="1" customHeight="1" x14ac:dyDescent="0.2">
      <c r="H39" s="39"/>
    </row>
    <row r="40" spans="1:9" s="39" customFormat="1" ht="26.25" hidden="1" customHeight="1" x14ac:dyDescent="0.2">
      <c r="A40" s="48"/>
      <c r="B40" s="49"/>
      <c r="C40" s="20"/>
      <c r="D40" s="20"/>
      <c r="E40" s="20"/>
      <c r="F40" s="20"/>
      <c r="G40" s="20"/>
    </row>
    <row r="41" spans="1:9" s="39" customFormat="1" ht="26.25" hidden="1" customHeight="1" x14ac:dyDescent="0.2">
      <c r="A41" s="48"/>
      <c r="B41" s="49"/>
      <c r="C41" s="20"/>
      <c r="D41" s="20"/>
      <c r="E41" s="20"/>
      <c r="F41" s="20"/>
      <c r="G41" s="20"/>
      <c r="H41" s="20"/>
      <c r="I41" s="47"/>
    </row>
    <row r="42" spans="1:9" ht="26.25" hidden="1" customHeight="1" x14ac:dyDescent="0.2"/>
    <row r="43" spans="1:9" ht="26.25" hidden="1" customHeight="1" x14ac:dyDescent="0.2"/>
    <row r="44" spans="1:9" ht="26.25" hidden="1" customHeight="1" x14ac:dyDescent="0.2"/>
    <row r="45" spans="1:9" ht="26.25" hidden="1" customHeight="1" x14ac:dyDescent="0.2"/>
    <row r="46" spans="1:9" ht="26.25" hidden="1" customHeight="1" x14ac:dyDescent="0.2"/>
    <row r="47" spans="1:9" ht="26.25" hidden="1" customHeight="1" x14ac:dyDescent="0.2"/>
  </sheetData>
  <sheetProtection algorithmName="SHA-512" hashValue="uU3+ATaot+aLysbaIcb9IjZ3A4T4W4Z/GmRVzJciVgkfWapb5FeFP2wWNYcHI1VTYeVGE4xOvF3dJsIT72HTdQ==" saltValue="T79W+P5lUrtpVQa8lwVbXQ==" spinCount="100000" sheet="1" objects="1" scenarios="1"/>
  <mergeCells count="4">
    <mergeCell ref="A3:C3"/>
    <mergeCell ref="F6:G6"/>
    <mergeCell ref="F7:G7"/>
    <mergeCell ref="D1:G1"/>
  </mergeCells>
  <phoneticPr fontId="0" type="noConversion"/>
  <dataValidations count="2">
    <dataValidation type="whole" errorStyle="warning" operator="greaterThan" allowBlank="1" showErrorMessage="1" errorTitle="Ungültige Eingabe" error="Bitte eine positive ganze Zahl eingeben!" sqref="D25:E25 G25 C23:G24 C17:G20 C10:G14">
      <formula1>0</formula1>
    </dataValidation>
    <dataValidation type="list" errorStyle="information" operator="greaterThan" allowBlank="1" showDropDown="1" showInputMessage="1" showErrorMessage="1" errorTitle="Bitte mit x ankreuzen!" error="X1 = Markierungsbögen, blanko_x000a_X2 = Markierungsbögen mit Stammdaten-Eindruck (GfI)" promptTitle="Bitte mit x ankreuzen!" prompt="X1 = Markierungsbögen, blanko_x000a_X2 = Markierungsbögen mit Stammdaten-Eindruck (GfI)" sqref="B7">
      <formula1>$A$26:$B$26</formula1>
    </dataValidation>
  </dataValidations>
  <pageMargins left="0.69" right="0.63" top="0.984251969" bottom="0.984251969" header="0.4921259845" footer="0.4921259845"/>
  <pageSetup paperSize="9" scale="7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F27"/>
  <sheetViews>
    <sheetView workbookViewId="0"/>
  </sheetViews>
  <sheetFormatPr baseColWidth="10" defaultRowHeight="12.75" x14ac:dyDescent="0.2"/>
  <cols>
    <col min="1" max="1" width="24.85546875" bestFit="1" customWidth="1"/>
    <col min="2" max="2" width="5.7109375" bestFit="1" customWidth="1"/>
    <col min="4" max="4" width="17.85546875" customWidth="1"/>
    <col min="5" max="5" width="2.140625" customWidth="1"/>
    <col min="6" max="6" width="24.85546875" bestFit="1" customWidth="1"/>
    <col min="7" max="7" width="8.5703125" bestFit="1" customWidth="1"/>
    <col min="9" max="9" width="16.7109375" customWidth="1"/>
  </cols>
  <sheetData>
    <row r="1" spans="1:4" ht="23.25" x14ac:dyDescent="0.35">
      <c r="A1" s="59" t="s">
        <v>24</v>
      </c>
    </row>
    <row r="3" spans="1:4" x14ac:dyDescent="0.2">
      <c r="A3" t="s">
        <v>25</v>
      </c>
    </row>
    <row r="5" spans="1:4" x14ac:dyDescent="0.2">
      <c r="A5" s="154" t="str">
        <f>IF(ISTEXT('ZFA-Bestellliste'!B4),'ZFA-Bestellliste'!B4,"")</f>
        <v/>
      </c>
      <c r="B5" s="154"/>
      <c r="C5" s="154"/>
    </row>
    <row r="9" spans="1:4" x14ac:dyDescent="0.2">
      <c r="A9" s="155" t="s">
        <v>36</v>
      </c>
      <c r="B9" s="155"/>
      <c r="C9" s="155"/>
      <c r="D9" s="155"/>
    </row>
    <row r="11" spans="1:4" x14ac:dyDescent="0.2">
      <c r="A11" s="84" t="s">
        <v>32</v>
      </c>
    </row>
    <row r="12" spans="1:4" ht="25.5" x14ac:dyDescent="0.2">
      <c r="A12" s="60" t="s">
        <v>22</v>
      </c>
      <c r="B12" s="60" t="s">
        <v>26</v>
      </c>
      <c r="C12" s="61" t="s">
        <v>28</v>
      </c>
      <c r="D12" s="60" t="s">
        <v>27</v>
      </c>
    </row>
    <row r="13" spans="1:4" x14ac:dyDescent="0.2">
      <c r="A13" s="57" t="s">
        <v>10</v>
      </c>
      <c r="B13" s="57">
        <f>MAX('ZFA-Bestellliste'!$C$20,'ZFA-Bestellliste'!$F$20)</f>
        <v>0</v>
      </c>
      <c r="C13" s="80">
        <f>Aufgabensatz</f>
        <v>19</v>
      </c>
      <c r="D13" s="80">
        <f>B13*C13</f>
        <v>0</v>
      </c>
    </row>
    <row r="14" spans="1:4" x14ac:dyDescent="0.2">
      <c r="A14" s="57" t="s">
        <v>35</v>
      </c>
      <c r="B14" s="57" t="e">
        <f>IF(OR('ZFA-Bestellliste'!#REF!="",'ZFA-Bestellliste'!#REF!=0),0,'ZFA-Bestellliste'!#REF!-1)</f>
        <v>#REF!</v>
      </c>
      <c r="C14" s="80">
        <f>CD</f>
        <v>11</v>
      </c>
      <c r="D14" s="80" t="e">
        <f>B14*C14</f>
        <v>#REF!</v>
      </c>
    </row>
    <row r="15" spans="1:4" ht="13.5" thickBot="1" x14ac:dyDescent="0.25">
      <c r="D15" s="81">
        <f>SUM(D13:D13)</f>
        <v>0</v>
      </c>
    </row>
    <row r="16" spans="1:4" ht="13.5" thickTop="1" x14ac:dyDescent="0.2"/>
    <row r="17" spans="1:6" x14ac:dyDescent="0.2">
      <c r="A17" s="84" t="s">
        <v>31</v>
      </c>
    </row>
    <row r="18" spans="1:6" ht="25.5" x14ac:dyDescent="0.2">
      <c r="A18" s="60" t="s">
        <v>22</v>
      </c>
      <c r="B18" s="60" t="s">
        <v>26</v>
      </c>
      <c r="C18" s="61" t="s">
        <v>28</v>
      </c>
      <c r="D18" s="60" t="s">
        <v>27</v>
      </c>
    </row>
    <row r="19" spans="1:6" x14ac:dyDescent="0.2">
      <c r="A19" s="57" t="s">
        <v>10</v>
      </c>
      <c r="B19" s="57">
        <f>MAX(Nachbestellung!$C$20,Nachbestellung!$F$20)</f>
        <v>0</v>
      </c>
      <c r="C19" s="80">
        <f>Aufgabensatz_nb</f>
        <v>24.7</v>
      </c>
      <c r="D19" s="80">
        <f>B19*C19</f>
        <v>0</v>
      </c>
    </row>
    <row r="20" spans="1:6" x14ac:dyDescent="0.2">
      <c r="A20" s="57" t="s">
        <v>35</v>
      </c>
      <c r="B20" s="57" t="e">
        <f>IF(OR(Nachbestellung!#REF!="",Nachbestellung!#REF!=0),0,IF(OR('ZFA-Bestellliste'!#REF!="",'ZFA-Bestellliste'!#REF!=0),Nachbestellung!#REF!-1,Nachbestellung!#REF!))</f>
        <v>#REF!</v>
      </c>
      <c r="C20" s="80">
        <f>CD_nach</f>
        <v>14.3</v>
      </c>
      <c r="D20" s="80" t="e">
        <f>B20*C20</f>
        <v>#REF!</v>
      </c>
    </row>
    <row r="21" spans="1:6" ht="13.5" thickBot="1" x14ac:dyDescent="0.25">
      <c r="D21" s="81">
        <f>SUM(D19:D19)</f>
        <v>0</v>
      </c>
    </row>
    <row r="22" spans="1:6" ht="13.5" thickTop="1" x14ac:dyDescent="0.2"/>
    <row r="24" spans="1:6" x14ac:dyDescent="0.2">
      <c r="A24" s="155" t="s">
        <v>29</v>
      </c>
      <c r="B24" s="155"/>
      <c r="C24" s="155"/>
      <c r="D24" s="155"/>
      <c r="E24" s="155"/>
      <c r="F24" s="155"/>
    </row>
    <row r="26" spans="1:6" ht="13.5" thickBot="1" x14ac:dyDescent="0.25">
      <c r="D26" s="82">
        <f>(D15+D21)*(1+Mehrwertsteuer)</f>
        <v>0</v>
      </c>
    </row>
    <row r="27" spans="1:6" ht="13.5" thickTop="1" x14ac:dyDescent="0.2"/>
  </sheetData>
  <mergeCells count="3">
    <mergeCell ref="A5:C5"/>
    <mergeCell ref="A24:F24"/>
    <mergeCell ref="A9:D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D8"/>
  <sheetViews>
    <sheetView workbookViewId="0">
      <selection activeCell="A3" sqref="A3"/>
    </sheetView>
  </sheetViews>
  <sheetFormatPr baseColWidth="10" defaultRowHeight="12.75" x14ac:dyDescent="0.2"/>
  <cols>
    <col min="1" max="1" width="16.85546875" bestFit="1" customWidth="1"/>
    <col min="2" max="2" width="24" bestFit="1" customWidth="1"/>
    <col min="3" max="3" width="34" bestFit="1" customWidth="1"/>
  </cols>
  <sheetData>
    <row r="1" spans="1:4" ht="23.25" x14ac:dyDescent="0.35">
      <c r="A1" s="59" t="s">
        <v>20</v>
      </c>
    </row>
    <row r="2" spans="1:4" ht="19.5" x14ac:dyDescent="0.35">
      <c r="A2" s="58" t="s">
        <v>39</v>
      </c>
    </row>
    <row r="4" spans="1:4" x14ac:dyDescent="0.2">
      <c r="A4" s="57" t="s">
        <v>22</v>
      </c>
      <c r="B4" s="57" t="s">
        <v>23</v>
      </c>
      <c r="C4" s="57" t="s">
        <v>30</v>
      </c>
    </row>
    <row r="5" spans="1:4" x14ac:dyDescent="0.2">
      <c r="A5" s="57" t="s">
        <v>21</v>
      </c>
      <c r="B5" s="65">
        <v>19</v>
      </c>
      <c r="C5" s="65">
        <f>B5*1.3</f>
        <v>24.7</v>
      </c>
      <c r="D5" s="67"/>
    </row>
    <row r="6" spans="1:4" x14ac:dyDescent="0.2">
      <c r="A6" s="57" t="s">
        <v>33</v>
      </c>
      <c r="B6" s="65">
        <v>8</v>
      </c>
      <c r="C6" s="65">
        <f>B6*1.3</f>
        <v>10.4</v>
      </c>
      <c r="D6" s="67"/>
    </row>
    <row r="7" spans="1:4" x14ac:dyDescent="0.2">
      <c r="A7" s="57" t="s">
        <v>34</v>
      </c>
      <c r="B7" s="65">
        <v>11</v>
      </c>
      <c r="C7" s="65">
        <f>B7*1.3</f>
        <v>14.3</v>
      </c>
    </row>
    <row r="8" spans="1:4" x14ac:dyDescent="0.2">
      <c r="A8" s="6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7</vt:i4>
      </vt:variant>
    </vt:vector>
  </HeadingPairs>
  <TitlesOfParts>
    <vt:vector size="11" baseType="lpstr">
      <vt:lpstr>ZFA-Bestellliste</vt:lpstr>
      <vt:lpstr>Nachbestellung</vt:lpstr>
      <vt:lpstr>Rechnung</vt:lpstr>
      <vt:lpstr>Preisliste</vt:lpstr>
      <vt:lpstr>Aufgabensatz</vt:lpstr>
      <vt:lpstr>Aufgabensatz_nb</vt:lpstr>
      <vt:lpstr>CD</vt:lpstr>
      <vt:lpstr>CD_nach</vt:lpstr>
      <vt:lpstr>'ZFA-Bestellliste'!Druckbereich</vt:lpstr>
      <vt:lpstr>Vierfarbsatz</vt:lpstr>
      <vt:lpstr>Vierfarbsatz_nb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Hagenhofer</dc:creator>
  <cp:lastModifiedBy>Martina Frantz</cp:lastModifiedBy>
  <cp:lastPrinted>2024-10-15T09:25:04Z</cp:lastPrinted>
  <dcterms:created xsi:type="dcterms:W3CDTF">2001-07-20T05:03:11Z</dcterms:created>
  <dcterms:modified xsi:type="dcterms:W3CDTF">2024-10-15T09:35:59Z</dcterms:modified>
</cp:coreProperties>
</file>